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225" yWindow="1650" windowWidth="25935" windowHeight="11835"/>
  </bookViews>
  <sheets>
    <sheet name="BOM" sheetId="1" r:id="rId1"/>
    <sheet name="Assembly Instructions" sheetId="5" r:id="rId2"/>
  </sheets>
  <calcPr calcId="145621"/>
</workbook>
</file>

<file path=xl/calcChain.xml><?xml version="1.0" encoding="utf-8"?>
<calcChain xmlns="http://schemas.openxmlformats.org/spreadsheetml/2006/main">
  <c r="M61" i="1" l="1"/>
  <c r="M31" i="1" l="1"/>
  <c r="M48" i="1" l="1"/>
  <c r="M60" i="1" l="1"/>
  <c r="M59" i="1"/>
  <c r="M58" i="1"/>
  <c r="M57" i="1"/>
  <c r="M56" i="1"/>
  <c r="M55" i="1"/>
  <c r="M54" i="1"/>
  <c r="M53" i="1"/>
  <c r="M52" i="1"/>
  <c r="M51" i="1"/>
  <c r="M50" i="1"/>
  <c r="M49" i="1"/>
  <c r="M47" i="1"/>
  <c r="M46" i="1"/>
  <c r="M45" i="1"/>
  <c r="M44" i="1"/>
  <c r="M43" i="1"/>
  <c r="M42" i="1"/>
  <c r="M41" i="1"/>
  <c r="M39" i="1"/>
  <c r="M38" i="1"/>
  <c r="M37" i="1"/>
  <c r="M36" i="1"/>
  <c r="M35" i="1"/>
  <c r="M34" i="1"/>
  <c r="M33" i="1"/>
  <c r="M32" i="1"/>
  <c r="M30" i="1"/>
  <c r="M29" i="1"/>
  <c r="M28" i="1"/>
  <c r="M27" i="1"/>
  <c r="M26" i="1"/>
  <c r="M25" i="1"/>
  <c r="M24" i="1"/>
  <c r="M23" i="1"/>
  <c r="M22" i="1"/>
  <c r="M21" i="1"/>
  <c r="M19" i="1"/>
  <c r="M18" i="1"/>
  <c r="M17" i="1"/>
  <c r="M16" i="1"/>
  <c r="M15" i="1"/>
  <c r="L40" i="1"/>
  <c r="M40" i="1" s="1"/>
  <c r="M14" i="1"/>
  <c r="M62" i="1" l="1"/>
</calcChain>
</file>

<file path=xl/sharedStrings.xml><?xml version="1.0" encoding="utf-8"?>
<sst xmlns="http://schemas.openxmlformats.org/spreadsheetml/2006/main" count="490" uniqueCount="280">
  <si>
    <t>611 Kumpf Drive</t>
  </si>
  <si>
    <t>Unit 200</t>
  </si>
  <si>
    <t>Waterloo, Ontario</t>
  </si>
  <si>
    <t>N2V 1K8</t>
  </si>
  <si>
    <t>Digikey</t>
  </si>
  <si>
    <t>n/a</t>
  </si>
  <si>
    <t>Revision History</t>
  </si>
  <si>
    <t>Version</t>
  </si>
  <si>
    <t>Description</t>
  </si>
  <si>
    <t>Initial revision</t>
  </si>
  <si>
    <t>ON Semiconductor</t>
  </si>
  <si>
    <t>QTY</t>
  </si>
  <si>
    <t>REFDES</t>
  </si>
  <si>
    <t>DESCRIPTION</t>
  </si>
  <si>
    <t>VENDOR PN</t>
  </si>
  <si>
    <t>VENDOR</t>
  </si>
  <si>
    <t>MFG PN</t>
  </si>
  <si>
    <t>MFG</t>
  </si>
  <si>
    <t>ALT PN</t>
  </si>
  <si>
    <t>ALT VENDOR</t>
  </si>
  <si>
    <t>ALT MFG</t>
  </si>
  <si>
    <t>Parts not populated</t>
  </si>
  <si>
    <t>Bumpons for bottom of board</t>
  </si>
  <si>
    <t>SJ5303-7-ND</t>
  </si>
  <si>
    <t>3M</t>
  </si>
  <si>
    <t>SJ-5303 (CLEAR)</t>
  </si>
  <si>
    <t>SJ5003-0-ND</t>
  </si>
  <si>
    <t>AU Flash Shorting Jumpers, 0.1"</t>
  </si>
  <si>
    <t>S9001-ND</t>
  </si>
  <si>
    <t>Sullins</t>
  </si>
  <si>
    <t>SPC02SYAN</t>
  </si>
  <si>
    <t>S9002-ND</t>
  </si>
  <si>
    <t>TDK Corporation</t>
  </si>
  <si>
    <t>BATT</t>
  </si>
  <si>
    <t>CAA</t>
  </si>
  <si>
    <t>FILTEN0,FILTEN1</t>
  </si>
  <si>
    <t>ON-OFF</t>
  </si>
  <si>
    <t>U1</t>
  </si>
  <si>
    <t>0.1" 3pin 1row Male Header</t>
  </si>
  <si>
    <t>TSW-103-07-S-S</t>
  </si>
  <si>
    <t>Samtec</t>
  </si>
  <si>
    <t>0.1" 2pin 1row Male Header</t>
  </si>
  <si>
    <t>TSW-102-07-S-S</t>
  </si>
  <si>
    <t>1nF 0603, NPO, 50V ceramic capacitor</t>
  </si>
  <si>
    <t>490-1451-1-ND</t>
  </si>
  <si>
    <t>Murata Electronics</t>
  </si>
  <si>
    <t>GRM1885C1H102JA01D</t>
  </si>
  <si>
    <t>1uF 0402, X5R, 10V ceramic capacitor</t>
  </si>
  <si>
    <t>490-3890-1-ND</t>
  </si>
  <si>
    <t>GRM155R61A105KE15D</t>
  </si>
  <si>
    <t>6 pin Mini DIN Female Connector</t>
  </si>
  <si>
    <t>CP-5060-ND</t>
  </si>
  <si>
    <t>CUI Inc.</t>
  </si>
  <si>
    <t>MD-60SG</t>
  </si>
  <si>
    <t>0.1" 4pin 2row Male Header</t>
  </si>
  <si>
    <t>TSW-102-07-S-D</t>
  </si>
  <si>
    <t>EG1218, SPDT Slider Switch - PCB Mount</t>
  </si>
  <si>
    <t>EG1903-ND</t>
  </si>
  <si>
    <t>E-Switch</t>
  </si>
  <si>
    <t>EG1218</t>
  </si>
  <si>
    <t>0.1" 8pin 2row Male Header</t>
  </si>
  <si>
    <t>TSW-104-07-S-D</t>
  </si>
  <si>
    <t>100 ohm 0603, +/- 5% resistor</t>
  </si>
  <si>
    <t>541-100GCT-ND</t>
  </si>
  <si>
    <t>Vishay Dale</t>
  </si>
  <si>
    <t>CRCW0603100RJNEA</t>
  </si>
  <si>
    <t>B3S-1000, Momentary Switch - SMD</t>
  </si>
  <si>
    <t>SW415-ND</t>
  </si>
  <si>
    <t>Omron Electronics</t>
  </si>
  <si>
    <t>B3S-1000</t>
  </si>
  <si>
    <t>Keystone Electronics</t>
  </si>
  <si>
    <t>0.1" 6pin 2row Male Header</t>
  </si>
  <si>
    <t>TSW-103-07-S-D</t>
  </si>
  <si>
    <t>81-GRM39C102J50</t>
  </si>
  <si>
    <t>Mouser</t>
  </si>
  <si>
    <t>445-4991-1-ND</t>
  </si>
  <si>
    <t>CP-2460-ND</t>
  </si>
  <si>
    <t>612-EG1218</t>
  </si>
  <si>
    <t>Yageo</t>
  </si>
  <si>
    <t>Rohm Semiconductor</t>
  </si>
  <si>
    <t>RHM100GCT-ND</t>
  </si>
  <si>
    <t>Shorting jumper positions (refer to assembly instructions on next page)</t>
  </si>
  <si>
    <t>Manual Hold-Down Toggle Clamp</t>
  </si>
  <si>
    <t>Spacer Plate</t>
  </si>
  <si>
    <t>Conductive Polymer</t>
  </si>
  <si>
    <t>Aperture Nut 4-40</t>
  </si>
  <si>
    <t>Aperture Screw 4-40</t>
  </si>
  <si>
    <t>N/A- Mechanical Part (refer to assembly instructions on next page)</t>
  </si>
  <si>
    <t>Toggle Screw 8-32</t>
  </si>
  <si>
    <t>Toggle Nut 8-32</t>
  </si>
  <si>
    <t>TMK105BJ104KV-F</t>
  </si>
  <si>
    <t>100nF 0402, X5R, 25V ceramic capacitor</t>
  </si>
  <si>
    <t>587-1456-1-ND</t>
  </si>
  <si>
    <t>Taiyo Yuden</t>
  </si>
  <si>
    <t>TDK</t>
  </si>
  <si>
    <t>5016-ND</t>
  </si>
  <si>
    <t>Test Point SMD</t>
  </si>
  <si>
    <t xml:space="preserve">Mouser </t>
  </si>
  <si>
    <t>Cost</t>
  </si>
  <si>
    <t>36-50016CT-ND</t>
  </si>
  <si>
    <t>PRPC003SAAN-RC</t>
  </si>
  <si>
    <t xml:space="preserve">PRPC002SAAN-RC </t>
  </si>
  <si>
    <t>PRPC002DAAN-RC</t>
  </si>
  <si>
    <t>PRPC004DAAN-RC</t>
  </si>
  <si>
    <t>PRPC003DAAN-RC</t>
  </si>
  <si>
    <t>Total =</t>
  </si>
  <si>
    <t>C21,C32-C34</t>
  </si>
  <si>
    <t>R11,R13-R18,R21</t>
  </si>
  <si>
    <t>R19</t>
  </si>
  <si>
    <t>C0402_DNI</t>
  </si>
  <si>
    <t>C0603_DNI</t>
  </si>
  <si>
    <t>J1</t>
  </si>
  <si>
    <t>L1</t>
  </si>
  <si>
    <t>L3</t>
  </si>
  <si>
    <t>CONN SMA JACK 50 OHM EDGE MNT</t>
  </si>
  <si>
    <t>Cinch Conn</t>
  </si>
  <si>
    <t>L2</t>
  </si>
  <si>
    <t>CONN HEADER 20POS .100" DL</t>
  </si>
  <si>
    <t>S2011EC-10-ND</t>
  </si>
  <si>
    <t>PRPC010DAAN-RC</t>
  </si>
  <si>
    <t>TSW-110-07-S-D</t>
  </si>
  <si>
    <t>X1</t>
  </si>
  <si>
    <t>36-2988-ND</t>
  </si>
  <si>
    <t>RETAINER COIN CELL 7.9MM SMD</t>
  </si>
  <si>
    <t>5V-SEL,AI0H,AI1H-AI3H,MIC-GND,VDD-AT-SEL</t>
  </si>
  <si>
    <t>AI3-CAP,AOUT,CAA-GND,EN-TEST,EXT-PSU,EXT-VDDO2,EXTCLK,I2C,NRESET,OUT0,OUT1,RCVR-BAT,RCVR-EN,RFNRESET,VBAT,VBAT-I,VDBL,VDDO2,VREG,VSENSE</t>
  </si>
  <si>
    <t>C2</t>
  </si>
  <si>
    <t>C16,C25,C40,C41</t>
  </si>
  <si>
    <t>C3,C4</t>
  </si>
  <si>
    <t>CAP CER 1.5PF 50V NP0 0402</t>
  </si>
  <si>
    <t>C1005C0G1H1R5B</t>
  </si>
  <si>
    <t>C37,C38</t>
  </si>
  <si>
    <t>CAP CER 18PF 50V NP0 0402</t>
  </si>
  <si>
    <t>C1005C0G1H180J</t>
  </si>
  <si>
    <t>C39</t>
  </si>
  <si>
    <t>CAP CER 10PF 50V NP0 0402</t>
  </si>
  <si>
    <t>C1005C0G1H100D</t>
  </si>
  <si>
    <t>SW1-SW4</t>
  </si>
  <si>
    <t>LQG15HS3N0S02D</t>
  </si>
  <si>
    <t>C31,C35,C36</t>
  </si>
  <si>
    <t>JMK107BJ106MA-T</t>
  </si>
  <si>
    <t>LQG15HS1N8S02D</t>
  </si>
  <si>
    <t>CKP2012N2R2M-T</t>
  </si>
  <si>
    <t>DEBUG,DIO1,DIO3,LEVEL-SHIFTER,RFIO</t>
  </si>
  <si>
    <t>J-LINK</t>
  </si>
  <si>
    <t>D1</t>
  </si>
  <si>
    <t>LG L29K-G2J1-24-Z</t>
  </si>
  <si>
    <t>LTST-C195KGJRKT</t>
  </si>
  <si>
    <t>D4</t>
  </si>
  <si>
    <t>PSU-SEL,VDDO2-SEL</t>
  </si>
  <si>
    <t>R3,R4</t>
  </si>
  <si>
    <t>R0402_DNI</t>
  </si>
  <si>
    <t>R5-R8</t>
  </si>
  <si>
    <t>CRCW04026K80FKED</t>
  </si>
  <si>
    <t>445-1238-1-ND</t>
  </si>
  <si>
    <t xml:space="preserve">445-1235-2-ND </t>
  </si>
  <si>
    <t xml:space="preserve">445-4858-1-ND </t>
  </si>
  <si>
    <t xml:space="preserve">CAP CER 10UF 6.3V X5R 0603 </t>
  </si>
  <si>
    <t xml:space="preserve">587-1256-1-ND </t>
  </si>
  <si>
    <t>LED GREEN DIFFUSED 0603 SMD</t>
  </si>
  <si>
    <t xml:space="preserve">475-2709-1-ND </t>
  </si>
  <si>
    <t>Osram</t>
  </si>
  <si>
    <t xml:space="preserve">LED GREEN/RED CLEAR 0606 SMD </t>
  </si>
  <si>
    <t>160-1452-1-ND</t>
  </si>
  <si>
    <t>Lite-On</t>
  </si>
  <si>
    <t>541-6.80KLCT-ND</t>
  </si>
  <si>
    <t>6.8K ohm 0402, +/- 1% resistor</t>
  </si>
  <si>
    <t xml:space="preserve">587-2771-1-ND </t>
  </si>
  <si>
    <t xml:space="preserve">FIXED IND 2.2UH 800MA 200 MOHM </t>
  </si>
  <si>
    <t xml:space="preserve">490-6570-1-ND </t>
  </si>
  <si>
    <t>FIXED IND 3NH 800MA 170 MOHM SMD 0402</t>
  </si>
  <si>
    <t xml:space="preserve">490-2613-1-ND </t>
  </si>
  <si>
    <t>FIXED IND 1.8NH 950MA 100 MOHM 0402</t>
  </si>
  <si>
    <t>T1</t>
  </si>
  <si>
    <t xml:space="preserve">RU1J002YNTCLCT-ND </t>
  </si>
  <si>
    <t xml:space="preserve">RU1J002YNTCL </t>
  </si>
  <si>
    <t>Rohm</t>
  </si>
  <si>
    <t>MOSFET N-CH 50V 0.2A UMT3F</t>
  </si>
  <si>
    <t>R9,R10,R22-R24</t>
  </si>
  <si>
    <t>R25</t>
  </si>
  <si>
    <t>R26</t>
  </si>
  <si>
    <t>R28-R31</t>
  </si>
  <si>
    <t>CRCW0402160RFKED</t>
  </si>
  <si>
    <t>CRCW040210M0FKED</t>
  </si>
  <si>
    <t>CRCW04024K70FKED</t>
  </si>
  <si>
    <t xml:space="preserve">541-160LCT-ND </t>
  </si>
  <si>
    <t>RES SMD 160 OHM 1% 1/16W 0402</t>
  </si>
  <si>
    <t xml:space="preserve">541-10.0MLCT-ND </t>
  </si>
  <si>
    <t>RES SMD 10M OHM 1% 1/16W 0402</t>
  </si>
  <si>
    <t xml:space="preserve">541-4.70KLCT-ND </t>
  </si>
  <si>
    <t>RES SMD 4.7K OHM 1% 1/16W 0402</t>
  </si>
  <si>
    <t>R1,R27</t>
  </si>
  <si>
    <t>R2</t>
  </si>
  <si>
    <t>R12,R20</t>
  </si>
  <si>
    <t>CRCW040210K0FKED</t>
  </si>
  <si>
    <t>CRCW04020000Z0ED</t>
  </si>
  <si>
    <t>CRCW040239R0FKED</t>
  </si>
  <si>
    <t xml:space="preserve">541-3959-1-ND </t>
  </si>
  <si>
    <t xml:space="preserve">10 kOhms ±1% 0.063W, 1/16W Chip Resistor 0402 </t>
  </si>
  <si>
    <t xml:space="preserve">541-0.0JCT-ND </t>
  </si>
  <si>
    <t xml:space="preserve">0 Ohms Jumper 0.063W, 1/16W Chip Resistor 0402 </t>
  </si>
  <si>
    <t xml:space="preserve">541-39.0YCT-ND </t>
  </si>
  <si>
    <t xml:space="preserve">RES SMD 39 OHM 1% 1/5W 0402 </t>
  </si>
  <si>
    <t>J2</t>
  </si>
  <si>
    <t>J3</t>
  </si>
  <si>
    <t xml:space="preserve">WM17143CT-ND </t>
  </si>
  <si>
    <t>Molex</t>
  </si>
  <si>
    <t xml:space="preserve">CONN RCPT MICRO USB AB R/A SMD </t>
  </si>
  <si>
    <t>Connector</t>
  </si>
  <si>
    <t>U2</t>
  </si>
  <si>
    <t>PRTR5V0U2X</t>
  </si>
  <si>
    <t xml:space="preserve">1727-3884-1-ND </t>
  </si>
  <si>
    <t>Nexperia</t>
  </si>
  <si>
    <t>TVS DIODE 5.5VWM SOT143B</t>
  </si>
  <si>
    <t>U3</t>
  </si>
  <si>
    <t>U5</t>
  </si>
  <si>
    <t>U6,U8</t>
  </si>
  <si>
    <t>U7</t>
  </si>
  <si>
    <t>Y1</t>
  </si>
  <si>
    <t>ATSAM3U2CA-AU</t>
  </si>
  <si>
    <t>NCV551SN33T1G</t>
  </si>
  <si>
    <t>NLSX5014MUTAG</t>
  </si>
  <si>
    <t>NL17SZ07DFT2G</t>
  </si>
  <si>
    <t>7M-12.000MAAJ-T</t>
  </si>
  <si>
    <t>ABS07-32.768KHZ-9-T</t>
  </si>
  <si>
    <t>ATSAM3U2CA-AU-ND</t>
  </si>
  <si>
    <t xml:space="preserve">IC MCU 32BIT 128KB FLASH 100LQFP </t>
  </si>
  <si>
    <t>Microchip</t>
  </si>
  <si>
    <t xml:space="preserve">535-9544-1-ND </t>
  </si>
  <si>
    <t xml:space="preserve">32.768kHz ±20ppm Crystal 9pF 70 kOhms </t>
  </si>
  <si>
    <t>Abracon</t>
  </si>
  <si>
    <t xml:space="preserve">887-1121-1-ND </t>
  </si>
  <si>
    <t>12MHz ±30ppm Crystal 18pF 100 Ohms 4-SMD</t>
  </si>
  <si>
    <t>TXC</t>
  </si>
  <si>
    <t>Aperture Plate E7160</t>
  </si>
  <si>
    <t xml:space="preserve">NL17SZ07DFT2GOSCT-ND </t>
  </si>
  <si>
    <t xml:space="preserve">IC BUFF OP/DRAIN N-INV SOT353 </t>
  </si>
  <si>
    <t>On Semic</t>
  </si>
  <si>
    <t xml:space="preserve">NLSX5014MUTAGOSCT-ND </t>
  </si>
  <si>
    <t xml:space="preserve">IC XLATOR 4BIT 140MBPS 12UQFN </t>
  </si>
  <si>
    <t>NCV551SN33T1GOSCT-ND</t>
  </si>
  <si>
    <t>IC REG LINEAR 3.3V 150MA 5TSOP</t>
  </si>
  <si>
    <t>Cost/part</t>
  </si>
  <si>
    <t>7160SL Hybrid</t>
  </si>
  <si>
    <t>Newark</t>
  </si>
  <si>
    <t>52K6544</t>
  </si>
  <si>
    <t>72M6749</t>
  </si>
  <si>
    <t>754-1934-1-ND</t>
  </si>
  <si>
    <t>KingBright</t>
  </si>
  <si>
    <t xml:space="preserve">RES SMD 8.2K OHM 1% 1/10W 0603 </t>
  </si>
  <si>
    <t xml:space="preserve">311-8.20KHRCT-ND </t>
  </si>
  <si>
    <t>RC0603FR-078K2L</t>
  </si>
  <si>
    <t>Board Bumpon Attachments (Blue Circles) - View is from bottom of PCB</t>
  </si>
  <si>
    <t xml:space="preserve">311-1.1KJRCT-ND </t>
  </si>
  <si>
    <t>RES SMD 1.1K OHM 5% 1/16W 0402</t>
  </si>
  <si>
    <t xml:space="preserve">RC0402JR-071K1L </t>
  </si>
  <si>
    <t>Jumper Configurations  - View is from top of PCB</t>
  </si>
  <si>
    <t>Verify GND TP is shorting all gnds together</t>
  </si>
  <si>
    <t>E7160SL HDB Assembly Instructions, V1.1</t>
  </si>
  <si>
    <t>Bill Of Materials: V1.1</t>
  </si>
  <si>
    <t>Schematic Doc #: TBD         Revision: V1.1</t>
  </si>
  <si>
    <t>J658-ND</t>
  </si>
  <si>
    <t>142-0701-851</t>
  </si>
  <si>
    <t>GND1, GND2, GND3, GND4, GND5, GND6</t>
  </si>
  <si>
    <t>C1,C6,C15,C17</t>
  </si>
  <si>
    <t>C5,C7,C10-C14,C18-C20,C22,C23,C26-C30,C42-C45</t>
  </si>
  <si>
    <t>C9</t>
  </si>
  <si>
    <t>CAP CER 47UF 6.3V X5R 0805</t>
  </si>
  <si>
    <t>587-1779-1-ND</t>
  </si>
  <si>
    <t xml:space="preserve">JMK212BJ476MG-T </t>
  </si>
  <si>
    <t>Antenna 2.4GHz 1/4 Wave RA SMA</t>
  </si>
  <si>
    <t>ANT-2.4-CW-RAH-SMA-ND</t>
  </si>
  <si>
    <t>Linx Technologies</t>
  </si>
  <si>
    <t>ANT-2.4-CW-RAH-SMA</t>
  </si>
  <si>
    <t>`</t>
  </si>
  <si>
    <t>E7160-0-102A57-BPG</t>
  </si>
  <si>
    <t>Items highlighted are critical items which require ON Semiconductor approval for alternate PN replacement</t>
  </si>
  <si>
    <t>Ezairo 7160SL Hybrid Demo Board without socket, Non-MFi</t>
  </si>
  <si>
    <t>NOTE : Parts highlighted in GREEN are to be sampled from ON Semiconductor</t>
  </si>
  <si>
    <t>Added more decoupling capacitors and RF antenna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</si>
</sst>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6" fillId="0" borderId="0"/>
    <xf numFmtId="0" fontId="1" fillId="0" borderId="0"/>
    <xf numFmtId="0" fontId="6" fillId="0" borderId="0"/>
  </cellStyleXfs>
  <cellXfs count="103">
    <xf numFmtId="0" fontId="0" fillId="0" borderId="0" xfId="0"/>
    <xf numFmtId="0" fontId="3" fillId="0" borderId="0" xfId="0" applyFont="1" applyAlignment="1">
      <alignment horizontal="center"/>
    </xf>
    <xf numFmtId="0" fontId="0" fillId="2" borderId="0" xfId="0" applyFill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3" fillId="2" borderId="7" xfId="0" applyFont="1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0" fillId="2" borderId="9" xfId="0" applyFill="1" applyBorder="1"/>
    <xf numFmtId="0" fontId="0" fillId="2" borderId="10" xfId="0" applyFill="1" applyBorder="1"/>
    <xf numFmtId="0" fontId="5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center"/>
    </xf>
    <xf numFmtId="0" fontId="7" fillId="2" borderId="0" xfId="0" applyFont="1" applyFill="1"/>
    <xf numFmtId="0" fontId="3" fillId="2" borderId="0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0" fillId="3" borderId="0" xfId="0" applyFill="1"/>
    <xf numFmtId="0" fontId="7" fillId="3" borderId="0" xfId="0" applyFont="1" applyFill="1"/>
    <xf numFmtId="0" fontId="8" fillId="3" borderId="0" xfId="0" applyFont="1" applyFill="1"/>
    <xf numFmtId="0" fontId="9" fillId="3" borderId="0" xfId="0" applyFont="1" applyFill="1" applyBorder="1"/>
    <xf numFmtId="0" fontId="0" fillId="2" borderId="14" xfId="0" applyFill="1" applyBorder="1"/>
    <xf numFmtId="2" fontId="0" fillId="2" borderId="11" xfId="0" applyNumberFormat="1" applyFill="1" applyBorder="1" applyAlignment="1">
      <alignment horizontal="center"/>
    </xf>
    <xf numFmtId="0" fontId="6" fillId="0" borderId="0" xfId="0" applyFont="1"/>
    <xf numFmtId="0" fontId="10" fillId="0" borderId="15" xfId="1" applyFont="1" applyBorder="1" applyAlignment="1">
      <alignment horizontal="left"/>
    </xf>
    <xf numFmtId="0" fontId="10" fillId="0" borderId="15" xfId="1" applyFont="1" applyBorder="1" applyAlignment="1">
      <alignment horizontal="left" vertical="center"/>
    </xf>
    <xf numFmtId="0" fontId="10" fillId="0" borderId="24" xfId="1" applyFont="1" applyBorder="1" applyAlignment="1">
      <alignment horizontal="left"/>
    </xf>
    <xf numFmtId="0" fontId="11" fillId="0" borderId="15" xfId="0" applyFont="1" applyBorder="1"/>
    <xf numFmtId="0" fontId="11" fillId="0" borderId="0" xfId="0" applyFont="1"/>
    <xf numFmtId="0" fontId="12" fillId="2" borderId="17" xfId="0" applyFont="1" applyFill="1" applyBorder="1" applyAlignment="1">
      <alignment horizontal="left"/>
    </xf>
    <xf numFmtId="0" fontId="11" fillId="0" borderId="15" xfId="0" applyFont="1" applyBorder="1" applyAlignment="1">
      <alignment wrapText="1"/>
    </xf>
    <xf numFmtId="0" fontId="12" fillId="0" borderId="0" xfId="0" applyFont="1" applyAlignment="1">
      <alignment horizontal="center"/>
    </xf>
    <xf numFmtId="0" fontId="11" fillId="2" borderId="15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0" fontId="11" fillId="2" borderId="0" xfId="0" applyFont="1" applyFill="1"/>
    <xf numFmtId="0" fontId="12" fillId="2" borderId="25" xfId="0" applyFont="1" applyFill="1" applyBorder="1" applyAlignment="1">
      <alignment horizontal="left"/>
    </xf>
    <xf numFmtId="0" fontId="10" fillId="0" borderId="26" xfId="1" applyFont="1" applyBorder="1" applyAlignment="1">
      <alignment horizontal="left"/>
    </xf>
    <xf numFmtId="0" fontId="10" fillId="0" borderId="26" xfId="1" applyFont="1" applyBorder="1" applyAlignment="1">
      <alignment horizontal="left" vertical="center"/>
    </xf>
    <xf numFmtId="0" fontId="11" fillId="2" borderId="26" xfId="0" applyFont="1" applyFill="1" applyBorder="1" applyAlignment="1">
      <alignment horizontal="left"/>
    </xf>
    <xf numFmtId="0" fontId="12" fillId="0" borderId="18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Border="1"/>
    <xf numFmtId="0" fontId="11" fillId="0" borderId="23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2" borderId="20" xfId="0" applyFont="1" applyFill="1" applyBorder="1" applyAlignment="1">
      <alignment horizontal="left"/>
    </xf>
    <xf numFmtId="0" fontId="11" fillId="4" borderId="20" xfId="0" applyFont="1" applyFill="1" applyBorder="1" applyAlignment="1">
      <alignment horizontal="center"/>
    </xf>
    <xf numFmtId="0" fontId="11" fillId="0" borderId="15" xfId="0" applyFont="1" applyBorder="1" applyAlignment="1">
      <alignment vertical="center"/>
    </xf>
    <xf numFmtId="0" fontId="8" fillId="4" borderId="0" xfId="0" applyFont="1" applyFill="1"/>
    <xf numFmtId="0" fontId="0" fillId="4" borderId="0" xfId="0" applyFill="1"/>
    <xf numFmtId="0" fontId="12" fillId="2" borderId="16" xfId="0" applyFont="1" applyFill="1" applyBorder="1" applyAlignment="1">
      <alignment horizontal="center"/>
    </xf>
    <xf numFmtId="0" fontId="10" fillId="0" borderId="19" xfId="1" applyFont="1" applyBorder="1" applyAlignment="1">
      <alignment horizontal="center"/>
    </xf>
    <xf numFmtId="0" fontId="11" fillId="0" borderId="20" xfId="0" applyFont="1" applyBorder="1"/>
    <xf numFmtId="0" fontId="3" fillId="2" borderId="1" xfId="0" applyFont="1" applyFill="1" applyBorder="1" applyAlignment="1">
      <alignment horizontal="left"/>
    </xf>
    <xf numFmtId="0" fontId="11" fillId="0" borderId="19" xfId="0" applyFont="1" applyBorder="1" applyAlignment="1">
      <alignment horizontal="center" vertical="center"/>
    </xf>
    <xf numFmtId="0" fontId="11" fillId="2" borderId="19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/>
    </xf>
    <xf numFmtId="0" fontId="11" fillId="0" borderId="15" xfId="0" applyFont="1" applyFill="1" applyBorder="1"/>
    <xf numFmtId="0" fontId="11" fillId="0" borderId="15" xfId="0" applyFont="1" applyFill="1" applyBorder="1" applyAlignment="1">
      <alignment vertical="center"/>
    </xf>
    <xf numFmtId="0" fontId="11" fillId="2" borderId="0" xfId="0" applyFont="1" applyFill="1" applyAlignment="1">
      <alignment horizontal="center"/>
    </xf>
    <xf numFmtId="0" fontId="10" fillId="0" borderId="15" xfId="1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0" fillId="0" borderId="15" xfId="1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left"/>
    </xf>
    <xf numFmtId="0" fontId="11" fillId="2" borderId="23" xfId="0" applyFont="1" applyFill="1" applyBorder="1" applyAlignment="1">
      <alignment horizontal="left"/>
    </xf>
    <xf numFmtId="0" fontId="10" fillId="4" borderId="19" xfId="1" applyFont="1" applyFill="1" applyBorder="1" applyAlignment="1">
      <alignment horizontal="center"/>
    </xf>
    <xf numFmtId="0" fontId="10" fillId="4" borderId="15" xfId="1" applyFont="1" applyFill="1" applyBorder="1" applyAlignment="1">
      <alignment horizontal="left"/>
    </xf>
    <xf numFmtId="0" fontId="10" fillId="4" borderId="26" xfId="1" applyFont="1" applyFill="1" applyBorder="1" applyAlignment="1">
      <alignment horizontal="left"/>
    </xf>
    <xf numFmtId="0" fontId="10" fillId="4" borderId="15" xfId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10" fillId="0" borderId="22" xfId="2" applyFont="1" applyBorder="1" applyAlignment="1">
      <alignment horizontal="left"/>
    </xf>
    <xf numFmtId="0" fontId="10" fillId="0" borderId="22" xfId="2" applyFont="1" applyBorder="1"/>
    <xf numFmtId="0" fontId="10" fillId="0" borderId="22" xfId="0" applyFont="1" applyBorder="1" applyAlignment="1">
      <alignment horizontal="left"/>
    </xf>
    <xf numFmtId="0" fontId="11" fillId="3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left" indent="2"/>
    </xf>
    <xf numFmtId="0" fontId="11" fillId="3" borderId="15" xfId="0" applyFont="1" applyFill="1" applyBorder="1" applyAlignment="1">
      <alignment horizontal="left"/>
    </xf>
    <xf numFmtId="0" fontId="0" fillId="0" borderId="0" xfId="0" applyBorder="1"/>
    <xf numFmtId="0" fontId="11" fillId="3" borderId="19" xfId="0" applyFont="1" applyFill="1" applyBorder="1" applyAlignment="1">
      <alignment horizontal="center"/>
    </xf>
    <xf numFmtId="0" fontId="6" fillId="2" borderId="0" xfId="0" applyFont="1" applyFill="1"/>
    <xf numFmtId="0" fontId="10" fillId="5" borderId="19" xfId="1" applyFont="1" applyFill="1" applyBorder="1" applyAlignment="1">
      <alignment horizontal="center"/>
    </xf>
    <xf numFmtId="0" fontId="11" fillId="5" borderId="15" xfId="0" applyFont="1" applyFill="1" applyBorder="1"/>
    <xf numFmtId="0" fontId="10" fillId="5" borderId="15" xfId="1" applyFont="1" applyFill="1" applyBorder="1" applyAlignment="1">
      <alignment horizontal="left"/>
    </xf>
    <xf numFmtId="0" fontId="10" fillId="5" borderId="26" xfId="1" applyFont="1" applyFill="1" applyBorder="1" applyAlignment="1">
      <alignment horizontal="left"/>
    </xf>
    <xf numFmtId="0" fontId="10" fillId="5" borderId="15" xfId="1" applyFont="1" applyFill="1" applyBorder="1" applyAlignment="1">
      <alignment horizontal="center"/>
    </xf>
    <xf numFmtId="0" fontId="11" fillId="5" borderId="20" xfId="0" applyFont="1" applyFill="1" applyBorder="1" applyAlignment="1">
      <alignment horizontal="center"/>
    </xf>
    <xf numFmtId="0" fontId="0" fillId="5" borderId="15" xfId="0" applyFill="1" applyBorder="1"/>
    <xf numFmtId="0" fontId="11" fillId="5" borderId="15" xfId="0" applyFont="1" applyFill="1" applyBorder="1" applyAlignment="1">
      <alignment horizontal="center"/>
    </xf>
    <xf numFmtId="0" fontId="13" fillId="5" borderId="27" xfId="0" applyNumberFormat="1" applyFont="1" applyFill="1" applyBorder="1" applyAlignment="1" applyProtection="1">
      <alignment horizontal="left" vertical="top"/>
      <protection locked="0"/>
    </xf>
    <xf numFmtId="0" fontId="0" fillId="5" borderId="0" xfId="0" applyFill="1"/>
    <xf numFmtId="164" fontId="0" fillId="2" borderId="4" xfId="0" applyNumberForma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0" fontId="6" fillId="2" borderId="0" xfId="0" applyFont="1" applyFill="1" applyBorder="1"/>
  </cellXfs>
  <cellStyles count="5">
    <cellStyle name="Normal" xfId="0" builtinId="0"/>
    <cellStyle name="Normal 2" xfId="1"/>
    <cellStyle name="Normal 2 2" xfId="4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176893</xdr:colOff>
      <xdr:row>40</xdr:row>
      <xdr:rowOff>27215</xdr:rowOff>
    </xdr:from>
    <xdr:to>
      <xdr:col>12</xdr:col>
      <xdr:colOff>506186</xdr:colOff>
      <xdr:row>72</xdr:row>
      <xdr:rowOff>50347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893" y="6626679"/>
          <a:ext cx="7677150" cy="5248275"/>
        </a:xfrm>
        <a:prstGeom prst="rect">
          <a:avLst/>
        </a:prstGeom>
      </xdr:spPr>
    </xdr:pic>
    <xdr:clientData/>
  </xdr:twoCellAnchor>
  <xdr:twoCellAnchor editAs="oneCell">
    <xdr:from>
      <xdr:col>0</xdr:col>
      <xdr:colOff>329046</xdr:colOff>
      <xdr:row>100</xdr:row>
      <xdr:rowOff>17317</xdr:rowOff>
    </xdr:from>
    <xdr:to>
      <xdr:col>17</xdr:col>
      <xdr:colOff>51156</xdr:colOff>
      <xdr:row>135</xdr:row>
      <xdr:rowOff>32388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046" y="15672953"/>
          <a:ext cx="10026428" cy="5470299"/>
        </a:xfrm>
        <a:prstGeom prst="rect">
          <a:avLst/>
        </a:prstGeom>
      </xdr:spPr>
    </xdr:pic>
    <xdr:clientData/>
  </xdr:twoCellAnchor>
  <xdr:twoCellAnchor editAs="oneCell">
    <xdr:from>
      <xdr:col>1</xdr:col>
      <xdr:colOff>27215</xdr:colOff>
      <xdr:row>4</xdr:row>
      <xdr:rowOff>44977</xdr:rowOff>
    </xdr:from>
    <xdr:to>
      <xdr:col>11</xdr:col>
      <xdr:colOff>299358</xdr:colOff>
      <xdr:row>37</xdr:row>
      <xdr:rowOff>151372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9536" y="766156"/>
          <a:ext cx="6395358" cy="54948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90"/>
  <sheetViews>
    <sheetView tabSelected="1" topLeftCell="A50" zoomScale="70" zoomScaleNormal="70" workbookViewId="0">
      <selection activeCell="D94" sqref="D94"/>
    </sheetView>
  </sheetViews>
  <sheetFormatPr defaultRowHeight="12.75" x14ac:dyDescent="0.2"/>
  <cols>
    <col min="1" max="1" width="5.140625" customWidth="1"/>
    <col min="2" max="2" width="7.85546875" customWidth="1"/>
    <col min="3" max="3" width="58.7109375" customWidth="1"/>
    <col min="4" max="4" width="55.140625" customWidth="1"/>
    <col min="5" max="5" width="28.140625" customWidth="1"/>
    <col min="6" max="6" width="27.140625" customWidth="1"/>
    <col min="7" max="7" width="18.42578125" customWidth="1"/>
    <col min="8" max="8" width="23.28515625" bestFit="1" customWidth="1"/>
    <col min="9" max="9" width="18.7109375" customWidth="1"/>
    <col min="10" max="10" width="17.140625" customWidth="1"/>
    <col min="11" max="11" width="15.7109375" customWidth="1"/>
    <col min="12" max="12" width="9.28515625" style="48" customWidth="1"/>
    <col min="13" max="13" width="9.5703125" style="48" customWidth="1"/>
  </cols>
  <sheetData>
    <row r="1" spans="2:13" ht="15" x14ac:dyDescent="0.2">
      <c r="B1" s="18" t="s">
        <v>277</v>
      </c>
      <c r="C1" s="2"/>
      <c r="D1" s="2"/>
      <c r="E1" s="2"/>
      <c r="F1" s="2"/>
      <c r="G1" s="2"/>
      <c r="H1" s="2"/>
      <c r="I1" s="2"/>
      <c r="J1" s="2"/>
      <c r="K1" s="2"/>
      <c r="L1" s="5"/>
    </row>
    <row r="2" spans="2:13" ht="15" x14ac:dyDescent="0.2">
      <c r="B2" s="22" t="s">
        <v>260</v>
      </c>
      <c r="C2" s="21"/>
      <c r="D2" s="21"/>
      <c r="E2" s="2"/>
      <c r="F2" s="2"/>
      <c r="G2" s="2"/>
      <c r="H2" s="2"/>
      <c r="I2" s="2"/>
      <c r="J2" s="2"/>
      <c r="K2" s="2"/>
      <c r="L2" s="5"/>
    </row>
    <row r="3" spans="2:13" ht="15" x14ac:dyDescent="0.2">
      <c r="B3" s="18"/>
      <c r="C3" s="2"/>
      <c r="D3" s="2"/>
      <c r="E3" s="2"/>
      <c r="F3" s="2"/>
      <c r="G3" s="2"/>
      <c r="H3" s="2"/>
      <c r="I3" s="2"/>
      <c r="J3" s="2"/>
      <c r="K3" s="2"/>
      <c r="L3" s="5"/>
    </row>
    <row r="4" spans="2:13" ht="15" x14ac:dyDescent="0.2">
      <c r="B4" s="18" t="s">
        <v>10</v>
      </c>
      <c r="C4" s="2"/>
      <c r="D4" s="2"/>
      <c r="E4" s="2"/>
      <c r="F4" s="2"/>
      <c r="G4" s="2"/>
      <c r="H4" s="2"/>
      <c r="I4" s="2"/>
      <c r="J4" s="2"/>
      <c r="K4" s="2"/>
      <c r="L4" s="5"/>
    </row>
    <row r="5" spans="2:13" ht="15" x14ac:dyDescent="0.2">
      <c r="B5" s="18" t="s">
        <v>0</v>
      </c>
      <c r="C5" s="2"/>
      <c r="D5" s="2"/>
      <c r="E5" s="2"/>
      <c r="F5" s="2"/>
      <c r="G5" s="2"/>
      <c r="H5" s="2"/>
      <c r="I5" s="2"/>
      <c r="J5" s="2"/>
      <c r="K5" s="2"/>
      <c r="L5" s="5"/>
    </row>
    <row r="6" spans="2:13" ht="15" x14ac:dyDescent="0.2">
      <c r="B6" s="18" t="s">
        <v>1</v>
      </c>
      <c r="C6" s="2"/>
      <c r="D6" s="2"/>
      <c r="E6" s="2"/>
      <c r="F6" s="2"/>
      <c r="G6" s="2"/>
      <c r="H6" s="2"/>
      <c r="I6" s="2"/>
      <c r="J6" s="2"/>
      <c r="K6" s="2"/>
      <c r="L6" s="5"/>
    </row>
    <row r="7" spans="2:13" ht="15" x14ac:dyDescent="0.2">
      <c r="B7" s="18" t="s">
        <v>2</v>
      </c>
      <c r="C7" s="2"/>
      <c r="D7" s="2"/>
      <c r="E7" s="2"/>
      <c r="F7" s="2"/>
      <c r="G7" s="2"/>
      <c r="H7" s="2"/>
      <c r="I7" s="2"/>
      <c r="J7" s="2"/>
      <c r="K7" s="2"/>
      <c r="L7" s="5"/>
    </row>
    <row r="8" spans="2:13" ht="15" x14ac:dyDescent="0.2">
      <c r="B8" s="18" t="s">
        <v>3</v>
      </c>
      <c r="C8" s="2"/>
      <c r="D8" s="2"/>
      <c r="F8" s="2"/>
      <c r="G8" s="2"/>
      <c r="H8" s="2"/>
      <c r="I8" s="2"/>
      <c r="J8" s="2"/>
      <c r="K8" s="2"/>
      <c r="L8" s="5"/>
    </row>
    <row r="9" spans="2:13" x14ac:dyDescent="0.2">
      <c r="B9" s="2"/>
      <c r="C9" s="2"/>
      <c r="D9" s="2"/>
      <c r="E9" s="2"/>
      <c r="F9" s="2"/>
      <c r="G9" s="2"/>
      <c r="H9" s="2"/>
      <c r="I9" s="2"/>
      <c r="J9" s="2"/>
      <c r="K9" s="2"/>
      <c r="L9" s="5"/>
    </row>
    <row r="10" spans="2:13" ht="15" x14ac:dyDescent="0.2">
      <c r="B10" s="18" t="s">
        <v>259</v>
      </c>
      <c r="C10" s="2"/>
      <c r="D10" s="2"/>
      <c r="E10" s="2"/>
      <c r="F10" s="2"/>
      <c r="G10" s="2"/>
      <c r="H10" s="2"/>
      <c r="I10" s="2"/>
      <c r="J10" s="2"/>
      <c r="K10" s="2"/>
      <c r="L10" s="5"/>
    </row>
    <row r="11" spans="2:13" x14ac:dyDescent="0.2">
      <c r="B11" s="2"/>
      <c r="C11" s="2"/>
      <c r="D11" s="2"/>
      <c r="E11" s="2"/>
      <c r="F11" s="2"/>
      <c r="G11" s="2"/>
      <c r="H11" s="2"/>
      <c r="I11" s="2"/>
      <c r="J11" s="2"/>
      <c r="K11" s="2"/>
      <c r="L11" s="5"/>
    </row>
    <row r="12" spans="2:13" ht="13.5" thickBot="1" x14ac:dyDescent="0.25">
      <c r="B12" s="6"/>
      <c r="C12" s="7"/>
      <c r="D12" s="7"/>
      <c r="E12" s="7"/>
      <c r="F12" s="7"/>
      <c r="G12" s="7"/>
      <c r="H12" s="7"/>
      <c r="I12" s="7"/>
      <c r="J12" s="7"/>
      <c r="K12" s="7"/>
      <c r="L12" s="6"/>
    </row>
    <row r="13" spans="2:13" s="32" customFormat="1" x14ac:dyDescent="0.2">
      <c r="B13" s="54" t="s">
        <v>11</v>
      </c>
      <c r="C13" s="33" t="s">
        <v>12</v>
      </c>
      <c r="D13" s="33" t="s">
        <v>13</v>
      </c>
      <c r="E13" s="33" t="s">
        <v>14</v>
      </c>
      <c r="F13" s="33" t="s">
        <v>15</v>
      </c>
      <c r="G13" s="33" t="s">
        <v>17</v>
      </c>
      <c r="H13" s="33" t="s">
        <v>16</v>
      </c>
      <c r="I13" s="33" t="s">
        <v>20</v>
      </c>
      <c r="J13" s="33" t="s">
        <v>18</v>
      </c>
      <c r="K13" s="39" t="s">
        <v>19</v>
      </c>
      <c r="L13" s="70" t="s">
        <v>242</v>
      </c>
      <c r="M13" s="43" t="s">
        <v>98</v>
      </c>
    </row>
    <row r="14" spans="2:13" s="32" customFormat="1" x14ac:dyDescent="0.2">
      <c r="B14" s="55">
        <v>7</v>
      </c>
      <c r="C14" s="28" t="s">
        <v>124</v>
      </c>
      <c r="D14" s="28" t="s">
        <v>38</v>
      </c>
      <c r="E14" s="28" t="s">
        <v>39</v>
      </c>
      <c r="F14" s="28" t="s">
        <v>40</v>
      </c>
      <c r="G14" s="28" t="s">
        <v>40</v>
      </c>
      <c r="H14" s="28" t="s">
        <v>39</v>
      </c>
      <c r="I14" s="28" t="s">
        <v>29</v>
      </c>
      <c r="J14" s="31" t="s">
        <v>100</v>
      </c>
      <c r="K14" s="40" t="s">
        <v>4</v>
      </c>
      <c r="L14" s="65">
        <v>0.2</v>
      </c>
      <c r="M14" s="44">
        <f>B14*L14</f>
        <v>1.4000000000000001</v>
      </c>
    </row>
    <row r="15" spans="2:13" s="35" customFormat="1" ht="42" customHeight="1" x14ac:dyDescent="0.2">
      <c r="B15" s="58">
        <v>20</v>
      </c>
      <c r="C15" s="34" t="s">
        <v>125</v>
      </c>
      <c r="D15" s="29" t="s">
        <v>41</v>
      </c>
      <c r="E15" s="29" t="s">
        <v>42</v>
      </c>
      <c r="F15" s="29" t="s">
        <v>40</v>
      </c>
      <c r="G15" s="29" t="s">
        <v>40</v>
      </c>
      <c r="H15" s="29" t="s">
        <v>42</v>
      </c>
      <c r="I15" s="29" t="s">
        <v>29</v>
      </c>
      <c r="J15" s="51" t="s">
        <v>101</v>
      </c>
      <c r="K15" s="41" t="s">
        <v>4</v>
      </c>
      <c r="L15" s="67">
        <v>0.17</v>
      </c>
      <c r="M15" s="45">
        <f t="shared" ref="M15:M61" si="0">B15*L15</f>
        <v>3.4000000000000004</v>
      </c>
    </row>
    <row r="16" spans="2:13" s="35" customFormat="1" x14ac:dyDescent="0.2">
      <c r="B16" s="55">
        <v>1</v>
      </c>
      <c r="C16" s="28" t="s">
        <v>33</v>
      </c>
      <c r="D16" s="28" t="s">
        <v>123</v>
      </c>
      <c r="E16" s="28" t="s">
        <v>122</v>
      </c>
      <c r="F16" s="28" t="s">
        <v>4</v>
      </c>
      <c r="G16" s="28" t="s">
        <v>70</v>
      </c>
      <c r="H16" s="28">
        <v>2988</v>
      </c>
      <c r="I16" s="28" t="s">
        <v>5</v>
      </c>
      <c r="J16" s="28" t="s">
        <v>5</v>
      </c>
      <c r="K16" s="40" t="s">
        <v>5</v>
      </c>
      <c r="L16" s="65">
        <v>0.64</v>
      </c>
      <c r="M16" s="44">
        <f t="shared" si="0"/>
        <v>0.64</v>
      </c>
    </row>
    <row r="17" spans="2:13" s="35" customFormat="1" x14ac:dyDescent="0.2">
      <c r="B17" s="55">
        <v>4</v>
      </c>
      <c r="C17" s="46" t="s">
        <v>106</v>
      </c>
      <c r="D17" s="28" t="s">
        <v>43</v>
      </c>
      <c r="E17" s="28" t="s">
        <v>44</v>
      </c>
      <c r="F17" s="28" t="s">
        <v>4</v>
      </c>
      <c r="G17" s="28" t="s">
        <v>45</v>
      </c>
      <c r="H17" s="28" t="s">
        <v>46</v>
      </c>
      <c r="I17" s="28" t="s">
        <v>45</v>
      </c>
      <c r="J17" s="28" t="s">
        <v>73</v>
      </c>
      <c r="K17" s="40" t="s">
        <v>74</v>
      </c>
      <c r="L17" s="65">
        <v>0.06</v>
      </c>
      <c r="M17" s="44">
        <f t="shared" si="0"/>
        <v>0.24</v>
      </c>
    </row>
    <row r="18" spans="2:13" s="32" customFormat="1" x14ac:dyDescent="0.2">
      <c r="B18" s="55">
        <v>4</v>
      </c>
      <c r="C18" s="31" t="s">
        <v>127</v>
      </c>
      <c r="D18" s="28" t="s">
        <v>47</v>
      </c>
      <c r="E18" s="28" t="s">
        <v>48</v>
      </c>
      <c r="F18" s="28" t="s">
        <v>4</v>
      </c>
      <c r="G18" s="28" t="s">
        <v>45</v>
      </c>
      <c r="H18" s="28" t="s">
        <v>49</v>
      </c>
      <c r="I18" s="28" t="s">
        <v>32</v>
      </c>
      <c r="J18" s="28" t="s">
        <v>75</v>
      </c>
      <c r="K18" s="40" t="s">
        <v>4</v>
      </c>
      <c r="L18" s="65">
        <v>8.5999999999999993E-2</v>
      </c>
      <c r="M18" s="44">
        <f t="shared" si="0"/>
        <v>0.34399999999999997</v>
      </c>
    </row>
    <row r="19" spans="2:13" s="32" customFormat="1" x14ac:dyDescent="0.2">
      <c r="B19" s="90">
        <v>2</v>
      </c>
      <c r="C19" s="91" t="s">
        <v>128</v>
      </c>
      <c r="D19" s="92" t="s">
        <v>129</v>
      </c>
      <c r="E19" s="92" t="s">
        <v>156</v>
      </c>
      <c r="F19" s="92" t="s">
        <v>4</v>
      </c>
      <c r="G19" s="92" t="s">
        <v>94</v>
      </c>
      <c r="H19" s="92" t="s">
        <v>130</v>
      </c>
      <c r="I19" s="92" t="s">
        <v>5</v>
      </c>
      <c r="J19" s="92" t="s">
        <v>5</v>
      </c>
      <c r="K19" s="93" t="s">
        <v>5</v>
      </c>
      <c r="L19" s="94">
        <v>0.14000000000000001</v>
      </c>
      <c r="M19" s="95">
        <f t="shared" si="0"/>
        <v>0.28000000000000003</v>
      </c>
    </row>
    <row r="20" spans="2:13" s="32" customFormat="1" x14ac:dyDescent="0.2">
      <c r="B20" s="90">
        <v>1</v>
      </c>
      <c r="C20" s="91" t="s">
        <v>266</v>
      </c>
      <c r="D20" s="92" t="s">
        <v>267</v>
      </c>
      <c r="E20" s="92" t="s">
        <v>268</v>
      </c>
      <c r="F20" s="92" t="s">
        <v>4</v>
      </c>
      <c r="G20" s="92" t="s">
        <v>93</v>
      </c>
      <c r="H20" s="92" t="s">
        <v>269</v>
      </c>
      <c r="I20" s="92" t="s">
        <v>5</v>
      </c>
      <c r="J20" s="92" t="s">
        <v>5</v>
      </c>
      <c r="K20" s="93" t="s">
        <v>5</v>
      </c>
      <c r="L20" s="94">
        <v>0.55000000000000004</v>
      </c>
      <c r="M20" s="95">
        <v>0.55000000000000004</v>
      </c>
    </row>
    <row r="21" spans="2:13" s="32" customFormat="1" x14ac:dyDescent="0.2">
      <c r="B21" s="90">
        <v>2</v>
      </c>
      <c r="C21" s="91" t="s">
        <v>131</v>
      </c>
      <c r="D21" s="92" t="s">
        <v>132</v>
      </c>
      <c r="E21" s="96" t="s">
        <v>154</v>
      </c>
      <c r="F21" s="92" t="s">
        <v>4</v>
      </c>
      <c r="G21" s="92" t="s">
        <v>94</v>
      </c>
      <c r="H21" s="92" t="s">
        <v>133</v>
      </c>
      <c r="I21" s="92" t="s">
        <v>5</v>
      </c>
      <c r="J21" s="92" t="s">
        <v>5</v>
      </c>
      <c r="K21" s="93" t="s">
        <v>5</v>
      </c>
      <c r="L21" s="94">
        <v>0.14000000000000001</v>
      </c>
      <c r="M21" s="95">
        <f t="shared" si="0"/>
        <v>0.28000000000000003</v>
      </c>
    </row>
    <row r="22" spans="2:13" s="32" customFormat="1" x14ac:dyDescent="0.2">
      <c r="B22" s="90">
        <v>1</v>
      </c>
      <c r="C22" s="91" t="s">
        <v>134</v>
      </c>
      <c r="D22" s="92" t="s">
        <v>135</v>
      </c>
      <c r="E22" s="92" t="s">
        <v>155</v>
      </c>
      <c r="F22" s="92" t="s">
        <v>4</v>
      </c>
      <c r="G22" s="91" t="s">
        <v>94</v>
      </c>
      <c r="H22" s="92" t="s">
        <v>136</v>
      </c>
      <c r="I22" s="92" t="s">
        <v>5</v>
      </c>
      <c r="J22" s="92" t="s">
        <v>5</v>
      </c>
      <c r="K22" s="93" t="s">
        <v>5</v>
      </c>
      <c r="L22" s="94">
        <v>0.14000000000000001</v>
      </c>
      <c r="M22" s="95">
        <f t="shared" si="0"/>
        <v>0.14000000000000001</v>
      </c>
    </row>
    <row r="23" spans="2:13" s="32" customFormat="1" x14ac:dyDescent="0.2">
      <c r="B23" s="55">
        <v>21</v>
      </c>
      <c r="C23" s="31" t="s">
        <v>265</v>
      </c>
      <c r="D23" s="28" t="s">
        <v>91</v>
      </c>
      <c r="E23" s="31" t="s">
        <v>92</v>
      </c>
      <c r="F23" s="28" t="s">
        <v>4</v>
      </c>
      <c r="G23" s="31" t="s">
        <v>93</v>
      </c>
      <c r="H23" s="28" t="s">
        <v>90</v>
      </c>
      <c r="I23" s="28" t="s">
        <v>5</v>
      </c>
      <c r="J23" s="28" t="s">
        <v>5</v>
      </c>
      <c r="K23" s="40" t="s">
        <v>5</v>
      </c>
      <c r="L23" s="65">
        <v>5.3999999999999999E-2</v>
      </c>
      <c r="M23" s="44">
        <f t="shared" si="0"/>
        <v>1.1339999999999999</v>
      </c>
    </row>
    <row r="24" spans="2:13" s="32" customFormat="1" x14ac:dyDescent="0.2">
      <c r="B24" s="55">
        <v>3</v>
      </c>
      <c r="C24" s="31" t="s">
        <v>139</v>
      </c>
      <c r="D24" s="28" t="s">
        <v>157</v>
      </c>
      <c r="E24" s="31" t="s">
        <v>158</v>
      </c>
      <c r="F24" s="28" t="s">
        <v>4</v>
      </c>
      <c r="G24" s="31" t="s">
        <v>93</v>
      </c>
      <c r="H24" s="36" t="s">
        <v>140</v>
      </c>
      <c r="I24" s="28" t="s">
        <v>5</v>
      </c>
      <c r="J24" s="28" t="s">
        <v>5</v>
      </c>
      <c r="K24" s="40" t="s">
        <v>5</v>
      </c>
      <c r="L24" s="65">
        <v>0.16</v>
      </c>
      <c r="M24" s="44">
        <f t="shared" si="0"/>
        <v>0.48</v>
      </c>
    </row>
    <row r="25" spans="2:13" s="32" customFormat="1" x14ac:dyDescent="0.2">
      <c r="B25" s="55">
        <v>1</v>
      </c>
      <c r="C25" s="31" t="s">
        <v>145</v>
      </c>
      <c r="D25" s="28" t="s">
        <v>159</v>
      </c>
      <c r="E25" s="31" t="s">
        <v>160</v>
      </c>
      <c r="F25" s="28" t="s">
        <v>4</v>
      </c>
      <c r="G25" s="31" t="s">
        <v>161</v>
      </c>
      <c r="H25" s="31" t="s">
        <v>146</v>
      </c>
      <c r="I25" s="28" t="s">
        <v>248</v>
      </c>
      <c r="J25" s="28" t="s">
        <v>247</v>
      </c>
      <c r="K25" s="40" t="s">
        <v>4</v>
      </c>
      <c r="L25" s="65">
        <v>0.47</v>
      </c>
      <c r="M25" s="44">
        <f t="shared" si="0"/>
        <v>0.47</v>
      </c>
    </row>
    <row r="26" spans="2:13" s="32" customFormat="1" x14ac:dyDescent="0.2">
      <c r="B26" s="55">
        <v>1</v>
      </c>
      <c r="C26" s="31" t="s">
        <v>148</v>
      </c>
      <c r="D26" s="28" t="s">
        <v>162</v>
      </c>
      <c r="E26" s="31" t="s">
        <v>163</v>
      </c>
      <c r="F26" s="28" t="s">
        <v>4</v>
      </c>
      <c r="G26" s="30" t="s">
        <v>164</v>
      </c>
      <c r="H26" s="46" t="s">
        <v>147</v>
      </c>
      <c r="I26" s="28" t="s">
        <v>5</v>
      </c>
      <c r="J26" s="28" t="s">
        <v>5</v>
      </c>
      <c r="K26" s="40" t="s">
        <v>5</v>
      </c>
      <c r="L26" s="65">
        <v>0.5</v>
      </c>
      <c r="M26" s="44">
        <f t="shared" si="0"/>
        <v>0.5</v>
      </c>
    </row>
    <row r="27" spans="2:13" s="32" customFormat="1" x14ac:dyDescent="0.2">
      <c r="B27" s="55">
        <v>1</v>
      </c>
      <c r="C27" s="28" t="s">
        <v>34</v>
      </c>
      <c r="D27" s="28" t="s">
        <v>50</v>
      </c>
      <c r="E27" s="28" t="s">
        <v>51</v>
      </c>
      <c r="F27" s="28" t="s">
        <v>4</v>
      </c>
      <c r="G27" s="28" t="s">
        <v>52</v>
      </c>
      <c r="H27" s="28" t="s">
        <v>53</v>
      </c>
      <c r="I27" s="28" t="s">
        <v>52</v>
      </c>
      <c r="J27" s="28" t="s">
        <v>76</v>
      </c>
      <c r="K27" s="40" t="s">
        <v>4</v>
      </c>
      <c r="L27" s="65">
        <v>2.2799999999999998</v>
      </c>
      <c r="M27" s="44">
        <f t="shared" si="0"/>
        <v>2.2799999999999998</v>
      </c>
    </row>
    <row r="28" spans="2:13" s="32" customFormat="1" x14ac:dyDescent="0.2">
      <c r="B28" s="55">
        <v>2</v>
      </c>
      <c r="C28" s="28" t="s">
        <v>35</v>
      </c>
      <c r="D28" s="28" t="s">
        <v>54</v>
      </c>
      <c r="E28" s="28" t="s">
        <v>55</v>
      </c>
      <c r="F28" s="28" t="s">
        <v>40</v>
      </c>
      <c r="G28" s="28" t="s">
        <v>40</v>
      </c>
      <c r="H28" s="28" t="s">
        <v>55</v>
      </c>
      <c r="I28" s="28" t="s">
        <v>29</v>
      </c>
      <c r="J28" s="31" t="s">
        <v>102</v>
      </c>
      <c r="K28" s="40" t="s">
        <v>4</v>
      </c>
      <c r="L28" s="65">
        <v>0.42</v>
      </c>
      <c r="M28" s="44">
        <f t="shared" si="0"/>
        <v>0.84</v>
      </c>
    </row>
    <row r="29" spans="2:13" s="32" customFormat="1" x14ac:dyDescent="0.2">
      <c r="B29" s="55">
        <v>1</v>
      </c>
      <c r="C29" s="28" t="s">
        <v>36</v>
      </c>
      <c r="D29" s="28" t="s">
        <v>56</v>
      </c>
      <c r="E29" s="28" t="s">
        <v>57</v>
      </c>
      <c r="F29" s="28" t="s">
        <v>4</v>
      </c>
      <c r="G29" s="28" t="s">
        <v>58</v>
      </c>
      <c r="H29" s="28" t="s">
        <v>59</v>
      </c>
      <c r="I29" s="28" t="s">
        <v>58</v>
      </c>
      <c r="J29" s="28" t="s">
        <v>77</v>
      </c>
      <c r="K29" s="40" t="s">
        <v>97</v>
      </c>
      <c r="L29" s="65">
        <v>0.85</v>
      </c>
      <c r="M29" s="44">
        <f t="shared" si="0"/>
        <v>0.85</v>
      </c>
    </row>
    <row r="30" spans="2:13" s="32" customFormat="1" x14ac:dyDescent="0.2">
      <c r="B30" s="55">
        <v>5</v>
      </c>
      <c r="C30" s="28" t="s">
        <v>143</v>
      </c>
      <c r="D30" s="28" t="s">
        <v>60</v>
      </c>
      <c r="E30" s="28" t="s">
        <v>61</v>
      </c>
      <c r="F30" s="28" t="s">
        <v>40</v>
      </c>
      <c r="G30" s="28" t="s">
        <v>40</v>
      </c>
      <c r="H30" s="28" t="s">
        <v>61</v>
      </c>
      <c r="I30" s="28" t="s">
        <v>29</v>
      </c>
      <c r="J30" s="46" t="s">
        <v>103</v>
      </c>
      <c r="K30" s="40" t="s">
        <v>4</v>
      </c>
      <c r="L30" s="65">
        <v>0.5</v>
      </c>
      <c r="M30" s="44">
        <f t="shared" si="0"/>
        <v>2.5</v>
      </c>
    </row>
    <row r="31" spans="2:13" s="32" customFormat="1" x14ac:dyDescent="0.2">
      <c r="B31" s="55">
        <v>8</v>
      </c>
      <c r="C31" s="28" t="s">
        <v>107</v>
      </c>
      <c r="D31" s="28" t="s">
        <v>249</v>
      </c>
      <c r="E31" s="87" t="s">
        <v>250</v>
      </c>
      <c r="F31" s="28" t="s">
        <v>4</v>
      </c>
      <c r="G31" s="28" t="s">
        <v>78</v>
      </c>
      <c r="H31" s="28" t="s">
        <v>251</v>
      </c>
      <c r="I31" s="28" t="s">
        <v>5</v>
      </c>
      <c r="J31" s="28" t="s">
        <v>5</v>
      </c>
      <c r="K31" s="40" t="s">
        <v>5</v>
      </c>
      <c r="L31" s="65">
        <v>1.2E-2</v>
      </c>
      <c r="M31" s="44">
        <f t="shared" si="0"/>
        <v>9.6000000000000002E-2</v>
      </c>
    </row>
    <row r="32" spans="2:13" s="32" customFormat="1" x14ac:dyDescent="0.2">
      <c r="B32" s="55">
        <v>5</v>
      </c>
      <c r="C32" s="28" t="s">
        <v>178</v>
      </c>
      <c r="D32" s="28" t="s">
        <v>186</v>
      </c>
      <c r="E32" s="28" t="s">
        <v>185</v>
      </c>
      <c r="F32" s="28" t="s">
        <v>4</v>
      </c>
      <c r="G32" s="28" t="s">
        <v>64</v>
      </c>
      <c r="H32" s="28" t="s">
        <v>182</v>
      </c>
      <c r="I32" s="28" t="s">
        <v>5</v>
      </c>
      <c r="J32" s="28" t="s">
        <v>5</v>
      </c>
      <c r="K32" s="40" t="s">
        <v>5</v>
      </c>
      <c r="L32" s="66">
        <v>0.14000000000000001</v>
      </c>
      <c r="M32" s="44">
        <f t="shared" si="0"/>
        <v>0.70000000000000007</v>
      </c>
    </row>
    <row r="33" spans="2:13" s="32" customFormat="1" x14ac:dyDescent="0.2">
      <c r="B33" s="55">
        <v>1</v>
      </c>
      <c r="C33" s="28" t="s">
        <v>179</v>
      </c>
      <c r="D33" s="28" t="s">
        <v>254</v>
      </c>
      <c r="E33" s="28" t="s">
        <v>253</v>
      </c>
      <c r="F33" s="28" t="s">
        <v>4</v>
      </c>
      <c r="G33" s="28" t="s">
        <v>78</v>
      </c>
      <c r="H33" s="28" t="s">
        <v>255</v>
      </c>
      <c r="I33" s="28" t="s">
        <v>5</v>
      </c>
      <c r="J33" s="28" t="s">
        <v>5</v>
      </c>
      <c r="K33" s="40" t="s">
        <v>5</v>
      </c>
      <c r="L33" s="66">
        <v>0.14000000000000001</v>
      </c>
      <c r="M33" s="44">
        <f t="shared" si="0"/>
        <v>0.14000000000000001</v>
      </c>
    </row>
    <row r="34" spans="2:13" s="32" customFormat="1" x14ac:dyDescent="0.2">
      <c r="B34" s="55">
        <v>1</v>
      </c>
      <c r="C34" s="28" t="s">
        <v>180</v>
      </c>
      <c r="D34" s="28" t="s">
        <v>188</v>
      </c>
      <c r="E34" s="28" t="s">
        <v>187</v>
      </c>
      <c r="F34" s="28" t="s">
        <v>4</v>
      </c>
      <c r="G34" s="28" t="s">
        <v>64</v>
      </c>
      <c r="H34" s="28" t="s">
        <v>183</v>
      </c>
      <c r="I34" s="28" t="s">
        <v>64</v>
      </c>
      <c r="J34" s="28" t="s">
        <v>246</v>
      </c>
      <c r="K34" s="40" t="s">
        <v>244</v>
      </c>
      <c r="L34" s="66">
        <v>0.14000000000000001</v>
      </c>
      <c r="M34" s="44">
        <f t="shared" si="0"/>
        <v>0.14000000000000001</v>
      </c>
    </row>
    <row r="35" spans="2:13" s="32" customFormat="1" x14ac:dyDescent="0.2">
      <c r="B35" s="55">
        <v>4</v>
      </c>
      <c r="C35" s="28" t="s">
        <v>181</v>
      </c>
      <c r="D35" s="28" t="s">
        <v>190</v>
      </c>
      <c r="E35" s="28" t="s">
        <v>189</v>
      </c>
      <c r="F35" s="28" t="s">
        <v>4</v>
      </c>
      <c r="G35" s="28" t="s">
        <v>64</v>
      </c>
      <c r="H35" s="28" t="s">
        <v>184</v>
      </c>
      <c r="I35" s="28" t="s">
        <v>5</v>
      </c>
      <c r="J35" s="28" t="s">
        <v>5</v>
      </c>
      <c r="K35" s="40" t="s">
        <v>5</v>
      </c>
      <c r="L35" s="66">
        <v>0.14000000000000001</v>
      </c>
      <c r="M35" s="44">
        <f t="shared" si="0"/>
        <v>0.56000000000000005</v>
      </c>
    </row>
    <row r="36" spans="2:13" s="32" customFormat="1" x14ac:dyDescent="0.2">
      <c r="B36" s="55">
        <v>2</v>
      </c>
      <c r="C36" s="28" t="s">
        <v>191</v>
      </c>
      <c r="D36" s="28" t="s">
        <v>198</v>
      </c>
      <c r="E36" s="28" t="s">
        <v>197</v>
      </c>
      <c r="F36" s="28" t="s">
        <v>4</v>
      </c>
      <c r="G36" s="28" t="s">
        <v>64</v>
      </c>
      <c r="H36" s="28" t="s">
        <v>194</v>
      </c>
      <c r="I36" s="28" t="s">
        <v>5</v>
      </c>
      <c r="J36" s="28" t="s">
        <v>5</v>
      </c>
      <c r="K36" s="40" t="s">
        <v>5</v>
      </c>
      <c r="L36" s="66">
        <v>0.14000000000000001</v>
      </c>
      <c r="M36" s="44">
        <f t="shared" si="0"/>
        <v>0.28000000000000003</v>
      </c>
    </row>
    <row r="37" spans="2:13" s="32" customFormat="1" x14ac:dyDescent="0.2">
      <c r="B37" s="55">
        <v>1</v>
      </c>
      <c r="C37" s="28" t="s">
        <v>192</v>
      </c>
      <c r="D37" s="28" t="s">
        <v>200</v>
      </c>
      <c r="E37" s="28" t="s">
        <v>199</v>
      </c>
      <c r="F37" s="28" t="s">
        <v>4</v>
      </c>
      <c r="G37" s="28" t="s">
        <v>64</v>
      </c>
      <c r="H37" s="28" t="s">
        <v>195</v>
      </c>
      <c r="I37" s="28" t="s">
        <v>64</v>
      </c>
      <c r="J37" s="28" t="s">
        <v>245</v>
      </c>
      <c r="K37" s="40" t="s">
        <v>244</v>
      </c>
      <c r="L37" s="66">
        <v>0.14000000000000001</v>
      </c>
      <c r="M37" s="44">
        <f t="shared" si="0"/>
        <v>0.14000000000000001</v>
      </c>
    </row>
    <row r="38" spans="2:13" s="32" customFormat="1" x14ac:dyDescent="0.2">
      <c r="B38" s="55">
        <v>2</v>
      </c>
      <c r="C38" s="28" t="s">
        <v>193</v>
      </c>
      <c r="D38" s="28" t="s">
        <v>202</v>
      </c>
      <c r="E38" s="28" t="s">
        <v>201</v>
      </c>
      <c r="F38" s="28" t="s">
        <v>4</v>
      </c>
      <c r="G38" s="28" t="s">
        <v>64</v>
      </c>
      <c r="H38" s="28" t="s">
        <v>196</v>
      </c>
      <c r="I38" s="28" t="s">
        <v>5</v>
      </c>
      <c r="J38" s="28" t="s">
        <v>5</v>
      </c>
      <c r="K38" s="40" t="s">
        <v>5</v>
      </c>
      <c r="L38" s="66">
        <v>0.14000000000000001</v>
      </c>
      <c r="M38" s="44">
        <f t="shared" si="0"/>
        <v>0.28000000000000003</v>
      </c>
    </row>
    <row r="39" spans="2:13" s="32" customFormat="1" x14ac:dyDescent="0.2">
      <c r="B39" s="55">
        <v>4</v>
      </c>
      <c r="C39" s="28" t="s">
        <v>152</v>
      </c>
      <c r="D39" s="28" t="s">
        <v>166</v>
      </c>
      <c r="E39" s="28" t="s">
        <v>165</v>
      </c>
      <c r="F39" s="28" t="s">
        <v>4</v>
      </c>
      <c r="G39" s="28" t="s">
        <v>64</v>
      </c>
      <c r="H39" s="28" t="s">
        <v>153</v>
      </c>
      <c r="I39" s="28" t="s">
        <v>5</v>
      </c>
      <c r="J39" s="28" t="s">
        <v>5</v>
      </c>
      <c r="K39" s="40" t="s">
        <v>5</v>
      </c>
      <c r="L39" s="66">
        <v>0.14000000000000001</v>
      </c>
      <c r="M39" s="44">
        <f t="shared" si="0"/>
        <v>0.56000000000000005</v>
      </c>
    </row>
    <row r="40" spans="2:13" s="32" customFormat="1" x14ac:dyDescent="0.2">
      <c r="B40" s="55">
        <v>1</v>
      </c>
      <c r="C40" s="28" t="s">
        <v>108</v>
      </c>
      <c r="D40" s="28" t="s">
        <v>62</v>
      </c>
      <c r="E40" s="28" t="s">
        <v>63</v>
      </c>
      <c r="F40" s="28" t="s">
        <v>4</v>
      </c>
      <c r="G40" s="28" t="s">
        <v>64</v>
      </c>
      <c r="H40" s="28" t="s">
        <v>65</v>
      </c>
      <c r="I40" s="28" t="s">
        <v>79</v>
      </c>
      <c r="J40" s="28" t="s">
        <v>80</v>
      </c>
      <c r="K40" s="40" t="s">
        <v>4</v>
      </c>
      <c r="L40" s="66">
        <f>0.023</f>
        <v>2.3E-2</v>
      </c>
      <c r="M40" s="44">
        <f t="shared" si="0"/>
        <v>2.3E-2</v>
      </c>
    </row>
    <row r="41" spans="2:13" s="32" customFormat="1" x14ac:dyDescent="0.2">
      <c r="B41" s="55">
        <v>4</v>
      </c>
      <c r="C41" s="28" t="s">
        <v>137</v>
      </c>
      <c r="D41" s="28" t="s">
        <v>66</v>
      </c>
      <c r="E41" s="28" t="s">
        <v>67</v>
      </c>
      <c r="F41" s="28" t="s">
        <v>4</v>
      </c>
      <c r="G41" s="28" t="s">
        <v>68</v>
      </c>
      <c r="H41" s="28" t="s">
        <v>69</v>
      </c>
      <c r="I41" s="28" t="s">
        <v>5</v>
      </c>
      <c r="J41" s="28" t="s">
        <v>5</v>
      </c>
      <c r="K41" s="40" t="s">
        <v>5</v>
      </c>
      <c r="L41" s="65">
        <v>1.1299999999999999</v>
      </c>
      <c r="M41" s="44">
        <f t="shared" si="0"/>
        <v>4.5199999999999996</v>
      </c>
    </row>
    <row r="42" spans="2:13" s="32" customFormat="1" x14ac:dyDescent="0.2">
      <c r="B42" s="90">
        <v>1</v>
      </c>
      <c r="C42" s="92" t="s">
        <v>112</v>
      </c>
      <c r="D42" s="92" t="s">
        <v>168</v>
      </c>
      <c r="E42" s="92" t="s">
        <v>167</v>
      </c>
      <c r="F42" s="92" t="s">
        <v>4</v>
      </c>
      <c r="G42" s="92" t="s">
        <v>93</v>
      </c>
      <c r="H42" s="92" t="s">
        <v>142</v>
      </c>
      <c r="I42" s="92" t="s">
        <v>5</v>
      </c>
      <c r="J42" s="92" t="s">
        <v>5</v>
      </c>
      <c r="K42" s="93" t="s">
        <v>5</v>
      </c>
      <c r="L42" s="94">
        <v>0.16</v>
      </c>
      <c r="M42" s="95">
        <f t="shared" si="0"/>
        <v>0.16</v>
      </c>
    </row>
    <row r="43" spans="2:13" s="32" customFormat="1" x14ac:dyDescent="0.2">
      <c r="B43" s="90">
        <v>1</v>
      </c>
      <c r="C43" s="92" t="s">
        <v>116</v>
      </c>
      <c r="D43" s="92" t="s">
        <v>170</v>
      </c>
      <c r="E43" s="92" t="s">
        <v>169</v>
      </c>
      <c r="F43" s="92" t="s">
        <v>4</v>
      </c>
      <c r="G43" s="92" t="s">
        <v>45</v>
      </c>
      <c r="H43" s="92" t="s">
        <v>138</v>
      </c>
      <c r="I43" s="92" t="s">
        <v>5</v>
      </c>
      <c r="J43" s="92" t="s">
        <v>5</v>
      </c>
      <c r="K43" s="93" t="s">
        <v>5</v>
      </c>
      <c r="L43" s="94">
        <v>1.5</v>
      </c>
      <c r="M43" s="95">
        <f t="shared" si="0"/>
        <v>1.5</v>
      </c>
    </row>
    <row r="44" spans="2:13" s="32" customFormat="1" x14ac:dyDescent="0.2">
      <c r="B44" s="90">
        <v>1</v>
      </c>
      <c r="C44" s="92" t="s">
        <v>113</v>
      </c>
      <c r="D44" s="92" t="s">
        <v>172</v>
      </c>
      <c r="E44" s="92" t="s">
        <v>171</v>
      </c>
      <c r="F44" s="92" t="s">
        <v>4</v>
      </c>
      <c r="G44" s="92" t="s">
        <v>45</v>
      </c>
      <c r="H44" s="92" t="s">
        <v>141</v>
      </c>
      <c r="I44" s="92" t="s">
        <v>5</v>
      </c>
      <c r="J44" s="92" t="s">
        <v>5</v>
      </c>
      <c r="K44" s="93" t="s">
        <v>5</v>
      </c>
      <c r="L44" s="94">
        <v>1.5</v>
      </c>
      <c r="M44" s="95">
        <f t="shared" si="0"/>
        <v>1.5</v>
      </c>
    </row>
    <row r="45" spans="2:13" s="32" customFormat="1" x14ac:dyDescent="0.2">
      <c r="B45" s="55">
        <v>1</v>
      </c>
      <c r="C45" s="28" t="s">
        <v>173</v>
      </c>
      <c r="D45" s="28" t="s">
        <v>177</v>
      </c>
      <c r="E45" s="28" t="s">
        <v>174</v>
      </c>
      <c r="F45" s="28" t="s">
        <v>4</v>
      </c>
      <c r="G45" s="28" t="s">
        <v>176</v>
      </c>
      <c r="H45" s="28" t="s">
        <v>175</v>
      </c>
      <c r="I45" s="28" t="s">
        <v>5</v>
      </c>
      <c r="J45" s="28" t="s">
        <v>5</v>
      </c>
      <c r="K45" s="40" t="s">
        <v>5</v>
      </c>
      <c r="L45" s="65">
        <v>0.27</v>
      </c>
      <c r="M45" s="44">
        <f t="shared" si="0"/>
        <v>0.27</v>
      </c>
    </row>
    <row r="46" spans="2:13" s="32" customFormat="1" x14ac:dyDescent="0.2">
      <c r="B46" s="60">
        <v>1</v>
      </c>
      <c r="C46" s="61" t="s">
        <v>144</v>
      </c>
      <c r="D46" s="62" t="s">
        <v>117</v>
      </c>
      <c r="E46" s="62" t="s">
        <v>118</v>
      </c>
      <c r="F46" s="63" t="s">
        <v>4</v>
      </c>
      <c r="G46" s="63" t="s">
        <v>29</v>
      </c>
      <c r="H46" s="62" t="s">
        <v>119</v>
      </c>
      <c r="I46" s="63" t="s">
        <v>40</v>
      </c>
      <c r="J46" s="62" t="s">
        <v>120</v>
      </c>
      <c r="K46" s="61" t="s">
        <v>4</v>
      </c>
      <c r="L46" s="68">
        <v>0.85</v>
      </c>
      <c r="M46" s="44">
        <f t="shared" si="0"/>
        <v>0.85</v>
      </c>
    </row>
    <row r="47" spans="2:13" s="32" customFormat="1" x14ac:dyDescent="0.2">
      <c r="B47" s="55">
        <v>1</v>
      </c>
      <c r="C47" s="28" t="s">
        <v>111</v>
      </c>
      <c r="D47" s="28" t="s">
        <v>114</v>
      </c>
      <c r="E47" s="31" t="s">
        <v>261</v>
      </c>
      <c r="F47" s="28" t="s">
        <v>4</v>
      </c>
      <c r="G47" s="28" t="s">
        <v>115</v>
      </c>
      <c r="H47" s="28" t="s">
        <v>262</v>
      </c>
      <c r="I47" s="28" t="s">
        <v>5</v>
      </c>
      <c r="J47" s="28" t="s">
        <v>5</v>
      </c>
      <c r="K47" s="40" t="s">
        <v>5</v>
      </c>
      <c r="L47" s="65">
        <v>7</v>
      </c>
      <c r="M47" s="44">
        <f t="shared" si="0"/>
        <v>7</v>
      </c>
    </row>
    <row r="48" spans="2:13" s="32" customFormat="1" x14ac:dyDescent="0.2">
      <c r="B48" s="74">
        <v>1</v>
      </c>
      <c r="C48" s="75" t="s">
        <v>37</v>
      </c>
      <c r="D48" s="75" t="s">
        <v>243</v>
      </c>
      <c r="E48" s="75" t="s">
        <v>275</v>
      </c>
      <c r="F48" s="75" t="s">
        <v>5</v>
      </c>
      <c r="G48" s="75" t="s">
        <v>237</v>
      </c>
      <c r="H48" s="75" t="s">
        <v>275</v>
      </c>
      <c r="I48" s="75" t="s">
        <v>5</v>
      </c>
      <c r="J48" s="75" t="s">
        <v>5</v>
      </c>
      <c r="K48" s="76" t="s">
        <v>5</v>
      </c>
      <c r="L48" s="77">
        <v>0</v>
      </c>
      <c r="M48" s="50">
        <f t="shared" si="0"/>
        <v>0</v>
      </c>
    </row>
    <row r="49" spans="1:13" s="32" customFormat="1" x14ac:dyDescent="0.2">
      <c r="B49" s="55">
        <v>1</v>
      </c>
      <c r="C49" s="28" t="s">
        <v>203</v>
      </c>
      <c r="D49" s="28" t="s">
        <v>207</v>
      </c>
      <c r="E49" s="31" t="s">
        <v>205</v>
      </c>
      <c r="F49" s="28" t="s">
        <v>4</v>
      </c>
      <c r="G49" s="28" t="s">
        <v>206</v>
      </c>
      <c r="H49" s="28">
        <v>475890001</v>
      </c>
      <c r="I49" s="28" t="s">
        <v>5</v>
      </c>
      <c r="J49" s="28" t="s">
        <v>5</v>
      </c>
      <c r="K49" s="40" t="s">
        <v>5</v>
      </c>
      <c r="L49" s="65">
        <v>0.74</v>
      </c>
      <c r="M49" s="44">
        <f t="shared" si="0"/>
        <v>0.74</v>
      </c>
    </row>
    <row r="50" spans="1:13" s="32" customFormat="1" x14ac:dyDescent="0.2">
      <c r="B50" s="55">
        <v>1</v>
      </c>
      <c r="C50" s="28" t="s">
        <v>209</v>
      </c>
      <c r="D50" s="28" t="s">
        <v>213</v>
      </c>
      <c r="E50" s="31" t="s">
        <v>211</v>
      </c>
      <c r="F50" s="28" t="s">
        <v>4</v>
      </c>
      <c r="G50" s="28" t="s">
        <v>212</v>
      </c>
      <c r="H50" s="28" t="s">
        <v>210</v>
      </c>
      <c r="I50" s="28" t="s">
        <v>5</v>
      </c>
      <c r="J50" s="28" t="s">
        <v>5</v>
      </c>
      <c r="K50" s="40" t="s">
        <v>5</v>
      </c>
      <c r="L50" s="65">
        <v>0.52</v>
      </c>
      <c r="M50" s="44">
        <f t="shared" si="0"/>
        <v>0.52</v>
      </c>
    </row>
    <row r="51" spans="1:13" s="32" customFormat="1" x14ac:dyDescent="0.2">
      <c r="B51" s="55">
        <v>1</v>
      </c>
      <c r="C51" s="28" t="s">
        <v>214</v>
      </c>
      <c r="D51" s="28" t="s">
        <v>226</v>
      </c>
      <c r="E51" s="31" t="s">
        <v>225</v>
      </c>
      <c r="F51" s="28" t="s">
        <v>4</v>
      </c>
      <c r="G51" s="28" t="s">
        <v>227</v>
      </c>
      <c r="H51" s="28" t="s">
        <v>219</v>
      </c>
      <c r="I51" s="28" t="s">
        <v>5</v>
      </c>
      <c r="J51" s="28" t="s">
        <v>5</v>
      </c>
      <c r="K51" s="40" t="s">
        <v>5</v>
      </c>
      <c r="L51" s="65">
        <v>7</v>
      </c>
      <c r="M51" s="44">
        <f t="shared" si="0"/>
        <v>7</v>
      </c>
    </row>
    <row r="52" spans="1:13" s="32" customFormat="1" x14ac:dyDescent="0.2">
      <c r="B52" s="55">
        <v>1</v>
      </c>
      <c r="C52" s="28" t="s">
        <v>215</v>
      </c>
      <c r="D52" s="28" t="s">
        <v>241</v>
      </c>
      <c r="E52" s="31" t="s">
        <v>240</v>
      </c>
      <c r="F52" s="28" t="s">
        <v>4</v>
      </c>
      <c r="G52" s="28" t="s">
        <v>237</v>
      </c>
      <c r="H52" s="28" t="s">
        <v>220</v>
      </c>
      <c r="I52" s="28" t="s">
        <v>5</v>
      </c>
      <c r="J52" s="28" t="s">
        <v>5</v>
      </c>
      <c r="K52" s="40" t="s">
        <v>5</v>
      </c>
      <c r="L52" s="66">
        <v>0.62</v>
      </c>
      <c r="M52" s="44">
        <f t="shared" si="0"/>
        <v>0.62</v>
      </c>
    </row>
    <row r="53" spans="1:13" s="32" customFormat="1" x14ac:dyDescent="0.2">
      <c r="B53" s="55">
        <v>2</v>
      </c>
      <c r="C53" s="28" t="s">
        <v>216</v>
      </c>
      <c r="D53" s="28" t="s">
        <v>239</v>
      </c>
      <c r="E53" s="31" t="s">
        <v>238</v>
      </c>
      <c r="F53" s="28" t="s">
        <v>4</v>
      </c>
      <c r="G53" s="28" t="s">
        <v>237</v>
      </c>
      <c r="H53" s="28" t="s">
        <v>221</v>
      </c>
      <c r="I53" s="28" t="s">
        <v>5</v>
      </c>
      <c r="J53" s="28" t="s">
        <v>5</v>
      </c>
      <c r="K53" s="40" t="s">
        <v>5</v>
      </c>
      <c r="L53" s="66">
        <v>1.02</v>
      </c>
      <c r="M53" s="44">
        <f t="shared" si="0"/>
        <v>2.04</v>
      </c>
    </row>
    <row r="54" spans="1:13" s="32" customFormat="1" x14ac:dyDescent="0.2">
      <c r="B54" s="55">
        <v>1</v>
      </c>
      <c r="C54" s="28" t="s">
        <v>217</v>
      </c>
      <c r="D54" s="28" t="s">
        <v>236</v>
      </c>
      <c r="E54" s="31" t="s">
        <v>235</v>
      </c>
      <c r="F54" s="28" t="s">
        <v>4</v>
      </c>
      <c r="G54" s="28" t="s">
        <v>237</v>
      </c>
      <c r="H54" s="28" t="s">
        <v>222</v>
      </c>
      <c r="I54" s="28" t="s">
        <v>5</v>
      </c>
      <c r="J54" s="28" t="s">
        <v>5</v>
      </c>
      <c r="K54" s="40" t="s">
        <v>5</v>
      </c>
      <c r="L54" s="66">
        <v>0.32</v>
      </c>
      <c r="M54" s="44">
        <f t="shared" si="0"/>
        <v>0.32</v>
      </c>
    </row>
    <row r="55" spans="1:13" s="32" customFormat="1" x14ac:dyDescent="0.2">
      <c r="B55" s="90">
        <v>1</v>
      </c>
      <c r="C55" s="92" t="s">
        <v>121</v>
      </c>
      <c r="D55" s="92" t="s">
        <v>232</v>
      </c>
      <c r="E55" s="91" t="s">
        <v>231</v>
      </c>
      <c r="F55" s="92" t="s">
        <v>4</v>
      </c>
      <c r="G55" s="92" t="s">
        <v>233</v>
      </c>
      <c r="H55" s="92" t="s">
        <v>223</v>
      </c>
      <c r="I55" s="92" t="s">
        <v>5</v>
      </c>
      <c r="J55" s="92" t="s">
        <v>5</v>
      </c>
      <c r="K55" s="93" t="s">
        <v>5</v>
      </c>
      <c r="L55" s="97">
        <v>1</v>
      </c>
      <c r="M55" s="95">
        <f t="shared" si="0"/>
        <v>1</v>
      </c>
    </row>
    <row r="56" spans="1:13" s="32" customFormat="1" x14ac:dyDescent="0.2">
      <c r="B56" s="90">
        <v>1</v>
      </c>
      <c r="C56" s="92" t="s">
        <v>218</v>
      </c>
      <c r="D56" s="92" t="s">
        <v>229</v>
      </c>
      <c r="E56" s="91" t="s">
        <v>228</v>
      </c>
      <c r="F56" s="92" t="s">
        <v>4</v>
      </c>
      <c r="G56" s="92" t="s">
        <v>230</v>
      </c>
      <c r="H56" s="92" t="s">
        <v>224</v>
      </c>
      <c r="I56" s="92" t="s">
        <v>5</v>
      </c>
      <c r="J56" s="92" t="s">
        <v>5</v>
      </c>
      <c r="K56" s="93" t="s">
        <v>5</v>
      </c>
      <c r="L56" s="97">
        <v>0.71</v>
      </c>
      <c r="M56" s="95">
        <f t="shared" si="0"/>
        <v>0.71</v>
      </c>
    </row>
    <row r="57" spans="1:13" s="32" customFormat="1" x14ac:dyDescent="0.2">
      <c r="B57" s="55">
        <v>6</v>
      </c>
      <c r="C57" s="28" t="s">
        <v>263</v>
      </c>
      <c r="D57" s="28" t="s">
        <v>96</v>
      </c>
      <c r="E57" s="28" t="s">
        <v>95</v>
      </c>
      <c r="F57" s="28" t="s">
        <v>4</v>
      </c>
      <c r="G57" s="28" t="s">
        <v>70</v>
      </c>
      <c r="H57" s="28">
        <v>5016</v>
      </c>
      <c r="I57" s="28" t="s">
        <v>70</v>
      </c>
      <c r="J57" s="28" t="s">
        <v>99</v>
      </c>
      <c r="K57" s="40" t="s">
        <v>4</v>
      </c>
      <c r="L57" s="65">
        <v>0.64</v>
      </c>
      <c r="M57" s="44">
        <f t="shared" si="0"/>
        <v>3.84</v>
      </c>
    </row>
    <row r="58" spans="1:13" s="32" customFormat="1" x14ac:dyDescent="0.2">
      <c r="B58" s="55">
        <v>2</v>
      </c>
      <c r="C58" s="31" t="s">
        <v>149</v>
      </c>
      <c r="D58" s="28" t="s">
        <v>71</v>
      </c>
      <c r="E58" s="28" t="s">
        <v>72</v>
      </c>
      <c r="F58" s="28" t="s">
        <v>40</v>
      </c>
      <c r="G58" s="28" t="s">
        <v>40</v>
      </c>
      <c r="H58" s="28" t="s">
        <v>72</v>
      </c>
      <c r="I58" s="28" t="s">
        <v>29</v>
      </c>
      <c r="J58" s="46" t="s">
        <v>104</v>
      </c>
      <c r="K58" s="40" t="s">
        <v>4</v>
      </c>
      <c r="L58" s="65">
        <v>0.46</v>
      </c>
      <c r="M58" s="44">
        <f t="shared" si="0"/>
        <v>0.92</v>
      </c>
    </row>
    <row r="59" spans="1:13" s="32" customFormat="1" x14ac:dyDescent="0.2">
      <c r="B59" s="59">
        <v>18</v>
      </c>
      <c r="C59" s="36" t="s">
        <v>81</v>
      </c>
      <c r="D59" s="36" t="s">
        <v>27</v>
      </c>
      <c r="E59" s="36" t="s">
        <v>28</v>
      </c>
      <c r="F59" s="36" t="s">
        <v>4</v>
      </c>
      <c r="G59" s="36" t="s">
        <v>29</v>
      </c>
      <c r="H59" s="36" t="s">
        <v>30</v>
      </c>
      <c r="I59" s="36" t="s">
        <v>29</v>
      </c>
      <c r="J59" s="36" t="s">
        <v>31</v>
      </c>
      <c r="K59" s="42" t="s">
        <v>4</v>
      </c>
      <c r="L59" s="69">
        <v>0.22</v>
      </c>
      <c r="M59" s="44">
        <f t="shared" si="0"/>
        <v>3.96</v>
      </c>
    </row>
    <row r="60" spans="1:13" s="32" customFormat="1" x14ac:dyDescent="0.2">
      <c r="B60" s="88">
        <v>4</v>
      </c>
      <c r="C60" s="85" t="s">
        <v>87</v>
      </c>
      <c r="D60" s="86" t="s">
        <v>22</v>
      </c>
      <c r="E60" s="86" t="s">
        <v>23</v>
      </c>
      <c r="F60" s="86" t="s">
        <v>4</v>
      </c>
      <c r="G60" s="86" t="s">
        <v>24</v>
      </c>
      <c r="H60" s="86" t="s">
        <v>25</v>
      </c>
      <c r="I60" s="86" t="s">
        <v>24</v>
      </c>
      <c r="J60" s="86" t="s">
        <v>26</v>
      </c>
      <c r="K60" s="86" t="s">
        <v>4</v>
      </c>
      <c r="L60" s="84">
        <v>0.23</v>
      </c>
      <c r="M60" s="44">
        <f t="shared" si="0"/>
        <v>0.92</v>
      </c>
    </row>
    <row r="61" spans="1:13" ht="13.5" thickBot="1" x14ac:dyDescent="0.25">
      <c r="A61" s="78"/>
      <c r="B61" s="79">
        <v>1</v>
      </c>
      <c r="C61" s="80" t="s">
        <v>5</v>
      </c>
      <c r="D61" s="81" t="s">
        <v>270</v>
      </c>
      <c r="E61" s="82" t="s">
        <v>271</v>
      </c>
      <c r="F61" s="83" t="s">
        <v>4</v>
      </c>
      <c r="G61" s="83" t="s">
        <v>272</v>
      </c>
      <c r="H61" s="82" t="s">
        <v>273</v>
      </c>
      <c r="I61" s="83" t="s">
        <v>5</v>
      </c>
      <c r="J61" s="83" t="s">
        <v>5</v>
      </c>
      <c r="K61" s="83" t="s">
        <v>5</v>
      </c>
      <c r="L61" s="80">
        <v>6.01</v>
      </c>
      <c r="M61" s="47">
        <f t="shared" si="0"/>
        <v>6.01</v>
      </c>
    </row>
    <row r="62" spans="1:13" x14ac:dyDescent="0.2">
      <c r="B62" s="5"/>
      <c r="C62" s="2"/>
      <c r="D62" s="2"/>
      <c r="E62" s="2"/>
      <c r="F62" s="2"/>
      <c r="G62" s="2"/>
      <c r="H62" s="2"/>
      <c r="I62" s="2"/>
      <c r="J62" s="2"/>
      <c r="K62" s="38" t="s">
        <v>105</v>
      </c>
      <c r="L62" s="64"/>
      <c r="M62" s="37">
        <f>SUM(M14:M60)</f>
        <v>57.637000000000008</v>
      </c>
    </row>
    <row r="63" spans="1:13" ht="15.75" thickBot="1" x14ac:dyDescent="0.3">
      <c r="B63" s="15" t="s">
        <v>21</v>
      </c>
      <c r="C63" s="2"/>
      <c r="D63" s="2"/>
      <c r="E63" s="21"/>
      <c r="F63" s="89" t="s">
        <v>274</v>
      </c>
      <c r="G63" s="2"/>
      <c r="H63" s="2"/>
      <c r="I63" s="2"/>
      <c r="J63" s="2"/>
      <c r="K63" s="2"/>
      <c r="L63" s="5"/>
    </row>
    <row r="64" spans="1:13" ht="13.5" thickBot="1" x14ac:dyDescent="0.25">
      <c r="B64" s="17" t="s">
        <v>11</v>
      </c>
      <c r="C64" s="3" t="s">
        <v>12</v>
      </c>
      <c r="D64" s="4" t="s">
        <v>13</v>
      </c>
      <c r="E64" s="20"/>
      <c r="F64" s="19"/>
      <c r="G64" s="19"/>
      <c r="H64" s="19"/>
      <c r="I64" s="19"/>
      <c r="J64" s="19"/>
      <c r="K64" s="19"/>
      <c r="L64" s="19"/>
      <c r="M64" s="1"/>
    </row>
    <row r="65" spans="2:13" ht="13.5" thickTop="1" x14ac:dyDescent="0.2">
      <c r="B65" s="59">
        <v>1</v>
      </c>
      <c r="C65" s="36" t="s">
        <v>204</v>
      </c>
      <c r="D65" s="49" t="s">
        <v>208</v>
      </c>
      <c r="E65" s="20"/>
    </row>
    <row r="66" spans="2:13" x14ac:dyDescent="0.2">
      <c r="B66" s="59">
        <v>1</v>
      </c>
      <c r="C66" s="36" t="s">
        <v>126</v>
      </c>
      <c r="D66" s="56" t="s">
        <v>110</v>
      </c>
      <c r="E66" s="20"/>
    </row>
    <row r="67" spans="2:13" x14ac:dyDescent="0.2">
      <c r="B67" s="59">
        <v>6</v>
      </c>
      <c r="C67" s="31" t="s">
        <v>264</v>
      </c>
      <c r="D67" s="56" t="s">
        <v>109</v>
      </c>
      <c r="E67" s="20"/>
      <c r="F67" s="19"/>
      <c r="G67" s="19"/>
      <c r="H67" s="19"/>
      <c r="I67" s="19"/>
      <c r="J67" s="19"/>
      <c r="K67" s="19"/>
      <c r="L67" s="19"/>
      <c r="M67" s="1"/>
    </row>
    <row r="68" spans="2:13" x14ac:dyDescent="0.2">
      <c r="B68" s="59">
        <v>2</v>
      </c>
      <c r="C68" s="31" t="s">
        <v>150</v>
      </c>
      <c r="D68" s="56" t="s">
        <v>151</v>
      </c>
      <c r="E68" s="20"/>
      <c r="F68" s="19"/>
      <c r="G68" s="19"/>
      <c r="H68" s="19"/>
      <c r="I68" s="19"/>
      <c r="J68" s="19"/>
      <c r="K68" s="19"/>
      <c r="L68" s="19"/>
      <c r="M68" s="1"/>
    </row>
    <row r="69" spans="2:13" x14ac:dyDescent="0.2">
      <c r="B69" s="59">
        <v>1</v>
      </c>
      <c r="C69" s="31" t="s">
        <v>87</v>
      </c>
      <c r="D69" s="56" t="s">
        <v>82</v>
      </c>
      <c r="E69" s="20"/>
      <c r="F69" s="19"/>
      <c r="G69" s="19"/>
      <c r="H69" s="19"/>
      <c r="I69" s="19"/>
      <c r="J69" s="19"/>
      <c r="K69" s="19"/>
      <c r="L69" s="19"/>
      <c r="M69" s="1"/>
    </row>
    <row r="70" spans="2:13" x14ac:dyDescent="0.2">
      <c r="B70" s="59">
        <v>4</v>
      </c>
      <c r="C70" s="31" t="s">
        <v>87</v>
      </c>
      <c r="D70" s="56" t="s">
        <v>88</v>
      </c>
      <c r="E70" s="20"/>
      <c r="F70" s="19"/>
      <c r="G70" s="19"/>
      <c r="H70" s="19"/>
      <c r="I70" s="19"/>
      <c r="J70" s="19"/>
      <c r="K70" s="19"/>
      <c r="L70" s="19"/>
      <c r="M70" s="1"/>
    </row>
    <row r="71" spans="2:13" x14ac:dyDescent="0.2">
      <c r="B71" s="59">
        <v>4</v>
      </c>
      <c r="C71" s="31" t="s">
        <v>87</v>
      </c>
      <c r="D71" s="56" t="s">
        <v>89</v>
      </c>
      <c r="E71" s="20"/>
      <c r="F71" s="19"/>
      <c r="G71" s="19"/>
      <c r="H71" s="19"/>
      <c r="I71" s="19"/>
      <c r="J71" s="19"/>
      <c r="K71" s="19"/>
      <c r="L71" s="19"/>
      <c r="M71" s="1"/>
    </row>
    <row r="72" spans="2:13" x14ac:dyDescent="0.2">
      <c r="B72" s="59">
        <v>1</v>
      </c>
      <c r="C72" s="31" t="s">
        <v>87</v>
      </c>
      <c r="D72" s="56" t="s">
        <v>234</v>
      </c>
      <c r="E72" s="20"/>
      <c r="F72" s="19"/>
      <c r="G72" s="19"/>
      <c r="H72" s="19"/>
      <c r="I72" s="19"/>
      <c r="J72" s="19"/>
      <c r="K72" s="19"/>
      <c r="L72" s="19"/>
      <c r="M72" s="1"/>
    </row>
    <row r="73" spans="2:13" x14ac:dyDescent="0.2">
      <c r="B73" s="59">
        <v>4</v>
      </c>
      <c r="C73" s="31" t="s">
        <v>87</v>
      </c>
      <c r="D73" s="56" t="s">
        <v>86</v>
      </c>
      <c r="E73" s="20"/>
      <c r="F73" s="19"/>
      <c r="G73" s="19"/>
      <c r="H73" s="19"/>
      <c r="I73" s="19"/>
      <c r="J73" s="19"/>
      <c r="K73" s="19"/>
      <c r="L73" s="19"/>
      <c r="M73" s="1"/>
    </row>
    <row r="74" spans="2:13" x14ac:dyDescent="0.2">
      <c r="B74" s="59">
        <v>4</v>
      </c>
      <c r="C74" s="31" t="s">
        <v>87</v>
      </c>
      <c r="D74" s="56" t="s">
        <v>85</v>
      </c>
      <c r="E74" s="20"/>
      <c r="F74" s="19"/>
      <c r="G74" s="19"/>
      <c r="H74" s="19"/>
      <c r="I74" s="19"/>
      <c r="J74" s="19"/>
      <c r="K74" s="19"/>
      <c r="L74" s="19"/>
      <c r="M74" s="1"/>
    </row>
    <row r="75" spans="2:13" x14ac:dyDescent="0.2">
      <c r="B75" s="59">
        <v>1</v>
      </c>
      <c r="C75" s="31" t="s">
        <v>87</v>
      </c>
      <c r="D75" s="56" t="s">
        <v>83</v>
      </c>
      <c r="E75" s="20"/>
      <c r="F75" s="19"/>
      <c r="G75" s="19"/>
      <c r="H75" s="19"/>
      <c r="I75" s="19"/>
      <c r="J75" s="19"/>
      <c r="K75" s="19"/>
      <c r="L75" s="19"/>
      <c r="M75" s="1"/>
    </row>
    <row r="76" spans="2:13" ht="13.5" thickBot="1" x14ac:dyDescent="0.25">
      <c r="B76" s="71">
        <v>1</v>
      </c>
      <c r="C76" s="72" t="s">
        <v>87</v>
      </c>
      <c r="D76" s="73" t="s">
        <v>84</v>
      </c>
      <c r="E76" s="21"/>
      <c r="F76" s="19"/>
      <c r="G76" s="19"/>
      <c r="H76" s="19"/>
      <c r="I76" s="19"/>
      <c r="J76" s="19"/>
      <c r="K76" s="19"/>
      <c r="L76" s="19"/>
      <c r="M76" s="1"/>
    </row>
    <row r="77" spans="2:13" x14ac:dyDescent="0.2">
      <c r="B77" s="7"/>
      <c r="C77" s="7"/>
      <c r="D77" s="7"/>
      <c r="E77" s="21"/>
      <c r="F77" s="7"/>
      <c r="G77" s="7"/>
      <c r="H77" s="7"/>
      <c r="I77" s="7"/>
      <c r="J77" s="7"/>
      <c r="K77" s="7"/>
      <c r="L77" s="6"/>
    </row>
    <row r="78" spans="2:13" x14ac:dyDescent="0.2">
      <c r="B78" s="6"/>
      <c r="C78" s="7"/>
      <c r="D78" s="7"/>
      <c r="E78" s="7"/>
      <c r="F78" s="7"/>
      <c r="G78" s="7"/>
      <c r="H78" s="7"/>
      <c r="I78" s="7"/>
      <c r="J78" s="7"/>
      <c r="K78" s="7"/>
      <c r="L78" s="6"/>
    </row>
    <row r="79" spans="2:13" x14ac:dyDescent="0.2">
      <c r="B79" s="2"/>
      <c r="C79" s="2"/>
      <c r="D79" s="2"/>
      <c r="E79" s="2"/>
      <c r="F79" s="7"/>
      <c r="G79" s="7"/>
      <c r="H79" s="7"/>
      <c r="I79" s="7"/>
      <c r="J79" s="7"/>
      <c r="K79" s="7"/>
      <c r="L79" s="6"/>
    </row>
    <row r="80" spans="2:13" ht="15.75" thickBot="1" x14ac:dyDescent="0.3">
      <c r="B80" s="16" t="s">
        <v>6</v>
      </c>
      <c r="C80" s="2"/>
      <c r="D80" s="2"/>
      <c r="E80" s="2"/>
      <c r="F80" s="2"/>
      <c r="G80" s="2"/>
      <c r="H80" s="2"/>
      <c r="I80" s="2"/>
      <c r="J80" s="2"/>
      <c r="K80" s="2"/>
      <c r="L80" s="5"/>
    </row>
    <row r="81" spans="2:12" ht="13.5" thickBot="1" x14ac:dyDescent="0.25">
      <c r="B81" s="57" t="s">
        <v>7</v>
      </c>
      <c r="C81" s="10" t="s">
        <v>8</v>
      </c>
      <c r="D81" s="11"/>
      <c r="E81" s="12"/>
      <c r="F81" s="2"/>
      <c r="G81" s="2"/>
      <c r="H81" s="2"/>
      <c r="I81" s="2"/>
      <c r="J81" s="2"/>
      <c r="K81" s="2"/>
      <c r="L81" s="5"/>
    </row>
    <row r="82" spans="2:12" ht="13.5" thickTop="1" x14ac:dyDescent="0.2">
      <c r="B82" s="100">
        <v>1</v>
      </c>
      <c r="C82" s="13" t="s">
        <v>9</v>
      </c>
      <c r="D82" s="13"/>
      <c r="E82" s="14"/>
      <c r="F82" s="2"/>
      <c r="G82" s="2"/>
      <c r="H82" s="2"/>
      <c r="I82" s="2"/>
      <c r="J82" s="2"/>
      <c r="K82" s="2"/>
      <c r="L82" s="5"/>
    </row>
    <row r="83" spans="2:12" x14ac:dyDescent="0.2">
      <c r="B83" s="101">
        <v>1.1000000000000001</v>
      </c>
      <c r="C83" s="102" t="s">
        <v>279</v>
      </c>
      <c r="D83" s="7"/>
      <c r="E83" s="25"/>
      <c r="F83" s="2"/>
      <c r="G83" s="2"/>
      <c r="H83" s="2"/>
      <c r="I83" s="2"/>
      <c r="J83" s="2"/>
      <c r="K83" s="2"/>
      <c r="L83" s="5"/>
    </row>
    <row r="84" spans="2:12" ht="13.5" thickBot="1" x14ac:dyDescent="0.25">
      <c r="B84" s="26"/>
      <c r="C84" s="8"/>
      <c r="D84" s="8"/>
      <c r="E84" s="9"/>
      <c r="F84" s="2"/>
      <c r="G84" s="2"/>
      <c r="H84" s="2"/>
      <c r="I84" s="2"/>
      <c r="J84" s="2"/>
      <c r="K84" s="2"/>
      <c r="L84" s="5"/>
    </row>
    <row r="87" spans="2:12" ht="18" x14ac:dyDescent="0.25">
      <c r="B87" s="52" t="s">
        <v>278</v>
      </c>
      <c r="C87" s="53"/>
      <c r="D87" s="53"/>
    </row>
    <row r="90" spans="2:12" ht="23.25" x14ac:dyDescent="0.2">
      <c r="B90" s="98" t="s">
        <v>276</v>
      </c>
      <c r="C90" s="99"/>
      <c r="D90" s="99"/>
      <c r="E90" s="99"/>
      <c r="F90" s="99"/>
    </row>
  </sheetData>
  <phoneticPr fontId="4" type="noConversion"/>
  <printOptions horizontalCentered="1"/>
  <pageMargins left="0.25" right="0.25" top="0.75" bottom="0.75" header="0.25" footer="0.25"/>
  <pageSetup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8"/>
  <sheetViews>
    <sheetView zoomScale="70" zoomScaleNormal="70" workbookViewId="0">
      <selection activeCell="AE28" sqref="AE28:AE29"/>
    </sheetView>
  </sheetViews>
  <sheetFormatPr defaultRowHeight="12.75" x14ac:dyDescent="0.2"/>
  <sheetData>
    <row r="1" spans="1:22" ht="18" x14ac:dyDescent="0.25">
      <c r="A1" s="23" t="s">
        <v>258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x14ac:dyDescent="0.2">
      <c r="A3" s="24" t="s">
        <v>256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4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2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M4" s="21"/>
      <c r="N4" s="21"/>
      <c r="O4" s="21"/>
      <c r="P4" s="21"/>
      <c r="Q4" s="21"/>
      <c r="R4" s="21"/>
      <c r="S4" s="21"/>
      <c r="T4" s="21"/>
      <c r="U4" s="21"/>
      <c r="V4" s="21"/>
    </row>
    <row r="5" spans="1:22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</row>
    <row r="6" spans="1:22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</row>
    <row r="7" spans="1:22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x14ac:dyDescent="0.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</row>
    <row r="15" spans="1:22" x14ac:dyDescent="0.2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</row>
    <row r="16" spans="1:22" x14ac:dyDescent="0.2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2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2" x14ac:dyDescent="0.2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</row>
    <row r="19" spans="1:22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</row>
    <row r="20" spans="1:22" x14ac:dyDescent="0.2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</row>
    <row r="21" spans="1:22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</row>
    <row r="22" spans="1:22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</row>
    <row r="23" spans="1:22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2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</row>
    <row r="25" spans="1:22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</row>
    <row r="26" spans="1:22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</row>
    <row r="28" spans="1:22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</row>
    <row r="29" spans="1:22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</row>
    <row r="30" spans="1:22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</row>
    <row r="31" spans="1:22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</row>
    <row r="32" spans="1:22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</row>
    <row r="33" spans="1:22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</row>
    <row r="34" spans="1:22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x14ac:dyDescent="0.2"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4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x14ac:dyDescent="0.2">
      <c r="A39" s="24" t="s">
        <v>252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x14ac:dyDescent="0.2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8" spans="1:22" x14ac:dyDescent="0.2">
      <c r="A68" s="27"/>
    </row>
    <row r="71" spans="1:22" x14ac:dyDescent="0.2">
      <c r="A71" s="24"/>
    </row>
    <row r="98" spans="1:1" x14ac:dyDescent="0.2">
      <c r="A98" s="24" t="s">
        <v>257</v>
      </c>
    </row>
  </sheetData>
  <pageMargins left="1.2" right="0.7" top="0.75" bottom="0.75" header="0.3" footer="0.3"/>
  <pageSetup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</vt:lpstr>
      <vt:lpstr>Assembly Instructions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Bujak</dc:creator>
  <cp:lastModifiedBy>Marius Constantinescu</cp:lastModifiedBy>
  <cp:lastPrinted>2012-11-13T16:46:59Z</cp:lastPrinted>
  <dcterms:created xsi:type="dcterms:W3CDTF">1996-10-14T23:33:28Z</dcterms:created>
  <dcterms:modified xsi:type="dcterms:W3CDTF">2019-01-14T16:00:33Z</dcterms:modified>
</cp:coreProperties>
</file>